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R3 弓道専門部委員長関係\R3 1_第1回役員会\大会要項\"/>
    </mc:Choice>
  </mc:AlternateContent>
  <bookViews>
    <workbookView xWindow="0" yWindow="2100" windowWidth="21315" windowHeight="9720" tabRatio="760" activeTab="3"/>
  </bookViews>
  <sheets>
    <sheet name="入力画面" sheetId="2" r:id="rId1"/>
    <sheet name="入力例" sheetId="14" r:id="rId2"/>
    <sheet name="参加申込書（男子）" sheetId="7" r:id="rId3"/>
    <sheet name="参加申込書（女子）" sheetId="13" r:id="rId4"/>
    <sheet name="データ" sheetId="15" r:id="rId5"/>
  </sheets>
  <definedNames>
    <definedName name="_xlnm._FilterDatabase" localSheetId="0" hidden="1">入力画面!$L$4:$L$21</definedName>
    <definedName name="_xlnm._FilterDatabase" localSheetId="1" hidden="1">入力例!$L$4:$L$21</definedName>
    <definedName name="_xlnm.Print_Area" localSheetId="3">'参加申込書（女子）'!$B$1:$I$57</definedName>
    <definedName name="_xlnm.Print_Area" localSheetId="2">'参加申込書（男子）'!$B$1:$I$57</definedName>
    <definedName name="_xlnm.Print_Area" localSheetId="0">入力画面!$B$2:$M$50</definedName>
    <definedName name="_xlnm.Print_Area" localSheetId="1">入力例!$B$2:$M$50</definedName>
  </definedNames>
  <calcPr calcId="162913"/>
</workbook>
</file>

<file path=xl/calcChain.xml><?xml version="1.0" encoding="utf-8"?>
<calcChain xmlns="http://schemas.openxmlformats.org/spreadsheetml/2006/main">
  <c r="C44" i="7" l="1"/>
  <c r="C47" i="7"/>
  <c r="D47" i="7"/>
  <c r="E47" i="7"/>
  <c r="F47" i="7"/>
  <c r="G47" i="7"/>
  <c r="H47" i="7"/>
  <c r="C48" i="7"/>
  <c r="C49" i="7"/>
  <c r="D49" i="7"/>
  <c r="E49" i="7"/>
  <c r="F49" i="7"/>
  <c r="G49" i="7"/>
  <c r="H49" i="7"/>
  <c r="C50" i="7"/>
  <c r="C51" i="7"/>
  <c r="D51" i="7"/>
  <c r="E51" i="7"/>
  <c r="F51" i="7"/>
  <c r="G51" i="7"/>
  <c r="H51" i="7"/>
  <c r="C52" i="7"/>
  <c r="B56" i="7"/>
  <c r="C57" i="7"/>
  <c r="H57" i="7"/>
  <c r="B56" i="13" l="1"/>
  <c r="G24" i="13" l="1"/>
  <c r="G22" i="13"/>
  <c r="G20" i="13"/>
  <c r="G18" i="13"/>
  <c r="G16" i="13"/>
  <c r="G14" i="13"/>
  <c r="G12" i="13"/>
  <c r="G24" i="7"/>
  <c r="G22" i="7"/>
  <c r="G20" i="7"/>
  <c r="G18" i="7"/>
  <c r="G16" i="7"/>
  <c r="G14" i="7"/>
  <c r="G12" i="7"/>
  <c r="D27" i="15" l="1"/>
  <c r="E27" i="15"/>
  <c r="F27" i="15"/>
  <c r="G27" i="15"/>
  <c r="H27" i="15"/>
  <c r="I27" i="15"/>
  <c r="D28" i="15"/>
  <c r="E28" i="15"/>
  <c r="F28" i="15"/>
  <c r="G28" i="15"/>
  <c r="H28" i="15"/>
  <c r="I28" i="15"/>
  <c r="D29" i="15"/>
  <c r="E29" i="15"/>
  <c r="F29" i="15"/>
  <c r="G29" i="15"/>
  <c r="H29" i="15"/>
  <c r="I29" i="15"/>
  <c r="D30" i="15"/>
  <c r="E30" i="15"/>
  <c r="F30" i="15"/>
  <c r="G30" i="15"/>
  <c r="H30" i="15"/>
  <c r="I30" i="15"/>
  <c r="D31" i="15"/>
  <c r="E31" i="15"/>
  <c r="F31" i="15"/>
  <c r="G31" i="15"/>
  <c r="H31" i="15"/>
  <c r="I31" i="15"/>
  <c r="D32" i="15"/>
  <c r="E32" i="15"/>
  <c r="F32" i="15"/>
  <c r="G32" i="15"/>
  <c r="H32" i="15"/>
  <c r="I32" i="15"/>
  <c r="D33" i="15"/>
  <c r="E33" i="15"/>
  <c r="F33" i="15"/>
  <c r="G33" i="15"/>
  <c r="H33" i="15"/>
  <c r="I33" i="15"/>
  <c r="D34" i="15"/>
  <c r="E34" i="15"/>
  <c r="F34" i="15"/>
  <c r="G34" i="15"/>
  <c r="H34" i="15"/>
  <c r="I34" i="15"/>
  <c r="D35" i="15"/>
  <c r="E35" i="15"/>
  <c r="F35" i="15"/>
  <c r="G35" i="15"/>
  <c r="H35" i="15"/>
  <c r="I35" i="15"/>
  <c r="D36" i="15"/>
  <c r="E36" i="15"/>
  <c r="F36" i="15"/>
  <c r="G36" i="15"/>
  <c r="H36" i="15"/>
  <c r="I36" i="15"/>
  <c r="D26" i="15"/>
  <c r="F26" i="15"/>
  <c r="G26" i="15"/>
  <c r="H26" i="15"/>
  <c r="I26" i="15"/>
  <c r="E26" i="15"/>
  <c r="D9" i="15"/>
  <c r="E9" i="15"/>
  <c r="F9" i="15"/>
  <c r="G9" i="15"/>
  <c r="H9" i="15"/>
  <c r="I9" i="15"/>
  <c r="D10" i="15"/>
  <c r="E10" i="15"/>
  <c r="F10" i="15"/>
  <c r="G10" i="15"/>
  <c r="H10" i="15"/>
  <c r="I10" i="15"/>
  <c r="D11" i="15"/>
  <c r="E11" i="15"/>
  <c r="F11" i="15"/>
  <c r="G11" i="15"/>
  <c r="H11" i="15"/>
  <c r="I11" i="15"/>
  <c r="D12" i="15"/>
  <c r="E12" i="15"/>
  <c r="F12" i="15"/>
  <c r="G12" i="15"/>
  <c r="H12" i="15"/>
  <c r="I12" i="15"/>
  <c r="D13" i="15"/>
  <c r="E13" i="15"/>
  <c r="F13" i="15"/>
  <c r="G13" i="15"/>
  <c r="H13" i="15"/>
  <c r="I13" i="15"/>
  <c r="D14" i="15"/>
  <c r="E14" i="15"/>
  <c r="F14" i="15"/>
  <c r="G14" i="15"/>
  <c r="H14" i="15"/>
  <c r="I14" i="15"/>
  <c r="D15" i="15"/>
  <c r="E15" i="15"/>
  <c r="F15" i="15"/>
  <c r="G15" i="15"/>
  <c r="H15" i="15"/>
  <c r="I15" i="15"/>
  <c r="D16" i="15"/>
  <c r="E16" i="15"/>
  <c r="F16" i="15"/>
  <c r="G16" i="15"/>
  <c r="H16" i="15"/>
  <c r="I16" i="15"/>
  <c r="D17" i="15"/>
  <c r="E17" i="15"/>
  <c r="F17" i="15"/>
  <c r="G17" i="15"/>
  <c r="H17" i="15"/>
  <c r="I17" i="15"/>
  <c r="D18" i="15"/>
  <c r="E18" i="15"/>
  <c r="F18" i="15"/>
  <c r="G18" i="15"/>
  <c r="H18" i="15"/>
  <c r="I18" i="15"/>
  <c r="E8" i="15"/>
  <c r="F8" i="15"/>
  <c r="G8" i="15"/>
  <c r="H8" i="15"/>
  <c r="I8" i="15"/>
  <c r="D8" i="15"/>
  <c r="C9" i="15"/>
  <c r="C10" i="15"/>
  <c r="C11" i="15"/>
  <c r="C12" i="15"/>
  <c r="C13" i="15"/>
  <c r="C14" i="15"/>
  <c r="C15" i="15"/>
  <c r="C16" i="15"/>
  <c r="C17" i="15"/>
  <c r="C18" i="15"/>
  <c r="D20" i="15"/>
  <c r="E20" i="15"/>
  <c r="F20" i="15"/>
  <c r="G20" i="15"/>
  <c r="H20" i="15"/>
  <c r="I20" i="15"/>
  <c r="D21" i="15"/>
  <c r="E21" i="15"/>
  <c r="F21" i="15"/>
  <c r="G21" i="15"/>
  <c r="H21" i="15"/>
  <c r="I21" i="15"/>
  <c r="D22" i="15"/>
  <c r="E22" i="15"/>
  <c r="F22" i="15"/>
  <c r="G22" i="15"/>
  <c r="H22" i="15"/>
  <c r="I22" i="15"/>
  <c r="D23" i="15"/>
  <c r="E23" i="15"/>
  <c r="F23" i="15"/>
  <c r="G23" i="15"/>
  <c r="H23" i="15"/>
  <c r="I23" i="15"/>
  <c r="D24" i="15"/>
  <c r="E24" i="15"/>
  <c r="F24" i="15"/>
  <c r="G24" i="15"/>
  <c r="H24" i="15"/>
  <c r="I24" i="15"/>
  <c r="D25" i="15"/>
  <c r="E25" i="15"/>
  <c r="F25" i="15"/>
  <c r="G25" i="15"/>
  <c r="H25" i="15"/>
  <c r="I25" i="15"/>
  <c r="E19" i="15"/>
  <c r="F19" i="15"/>
  <c r="G19" i="15"/>
  <c r="H19" i="15"/>
  <c r="I19" i="15"/>
  <c r="D19" i="15"/>
  <c r="D2" i="15"/>
  <c r="E2" i="15"/>
  <c r="F2" i="15"/>
  <c r="G2" i="15"/>
  <c r="H2" i="15"/>
  <c r="I2" i="15"/>
  <c r="D3" i="15"/>
  <c r="E3" i="15"/>
  <c r="F3" i="15"/>
  <c r="G3" i="15"/>
  <c r="H3" i="15"/>
  <c r="I3" i="15"/>
  <c r="D4" i="15"/>
  <c r="E4" i="15"/>
  <c r="F4" i="15"/>
  <c r="G4" i="15"/>
  <c r="H4" i="15"/>
  <c r="I4" i="15"/>
  <c r="D5" i="15"/>
  <c r="E5" i="15"/>
  <c r="F5" i="15"/>
  <c r="G5" i="15"/>
  <c r="H5" i="15"/>
  <c r="I5" i="15"/>
  <c r="D6" i="15"/>
  <c r="E6" i="15"/>
  <c r="F6" i="15"/>
  <c r="G6" i="15"/>
  <c r="H6" i="15"/>
  <c r="I6" i="15"/>
  <c r="D7" i="15"/>
  <c r="E7" i="15"/>
  <c r="F7" i="15"/>
  <c r="G7" i="15"/>
  <c r="H7" i="15"/>
  <c r="I7" i="15"/>
  <c r="C27" i="15"/>
  <c r="C28" i="15"/>
  <c r="C29" i="15"/>
  <c r="C30" i="15"/>
  <c r="C31" i="15"/>
  <c r="C32" i="15"/>
  <c r="C33" i="15"/>
  <c r="C34" i="15"/>
  <c r="C35" i="15"/>
  <c r="C36" i="15"/>
  <c r="C26" i="15"/>
  <c r="C20" i="15"/>
  <c r="C21" i="15"/>
  <c r="C22" i="15"/>
  <c r="C23" i="15"/>
  <c r="C24" i="15"/>
  <c r="C25" i="15"/>
  <c r="C19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C8" i="15" l="1"/>
  <c r="B2" i="15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I1" i="15"/>
  <c r="E1" i="15"/>
  <c r="F1" i="15"/>
  <c r="G1" i="15"/>
  <c r="H1" i="15"/>
  <c r="D1" i="15"/>
  <c r="C2" i="15"/>
  <c r="C3" i="15"/>
  <c r="C4" i="15"/>
  <c r="C5" i="15"/>
  <c r="C6" i="15"/>
  <c r="C7" i="15"/>
  <c r="C1" i="15"/>
  <c r="B1" i="15"/>
  <c r="H57" i="13" l="1"/>
  <c r="C57" i="13"/>
  <c r="C52" i="13"/>
  <c r="H51" i="13"/>
  <c r="G51" i="13"/>
  <c r="F51" i="13"/>
  <c r="E51" i="13"/>
  <c r="D51" i="13"/>
  <c r="C51" i="13"/>
  <c r="C50" i="13"/>
  <c r="H49" i="13"/>
  <c r="G49" i="13"/>
  <c r="F49" i="13"/>
  <c r="E49" i="13"/>
  <c r="D49" i="13"/>
  <c r="C49" i="13"/>
  <c r="C48" i="13"/>
  <c r="H47" i="13"/>
  <c r="G47" i="13"/>
  <c r="F47" i="13"/>
  <c r="E47" i="13"/>
  <c r="D47" i="13"/>
  <c r="C47" i="13"/>
  <c r="C44" i="13"/>
  <c r="H43" i="13"/>
  <c r="G43" i="13"/>
  <c r="F43" i="13"/>
  <c r="E43" i="13"/>
  <c r="D43" i="13"/>
  <c r="C43" i="13"/>
  <c r="C42" i="13"/>
  <c r="H41" i="13"/>
  <c r="G41" i="13"/>
  <c r="F41" i="13"/>
  <c r="E41" i="13"/>
  <c r="D41" i="13"/>
  <c r="C41" i="13"/>
  <c r="C40" i="13"/>
  <c r="H39" i="13"/>
  <c r="G39" i="13"/>
  <c r="F39" i="13"/>
  <c r="E39" i="13"/>
  <c r="D39" i="13"/>
  <c r="C39" i="13"/>
  <c r="C38" i="13"/>
  <c r="H37" i="13"/>
  <c r="G37" i="13"/>
  <c r="F37" i="13"/>
  <c r="E37" i="13"/>
  <c r="D37" i="13"/>
  <c r="C37" i="13"/>
  <c r="C36" i="13"/>
  <c r="H35" i="13"/>
  <c r="G35" i="13"/>
  <c r="F35" i="13"/>
  <c r="E35" i="13"/>
  <c r="D35" i="13"/>
  <c r="C35" i="13"/>
  <c r="C34" i="13"/>
  <c r="H33" i="13"/>
  <c r="G33" i="13"/>
  <c r="F33" i="13"/>
  <c r="E33" i="13"/>
  <c r="D33" i="13"/>
  <c r="C33" i="13"/>
  <c r="C32" i="13"/>
  <c r="H31" i="13"/>
  <c r="G31" i="13"/>
  <c r="F31" i="13"/>
  <c r="E31" i="13"/>
  <c r="D31" i="13"/>
  <c r="C31" i="13"/>
  <c r="C30" i="13"/>
  <c r="C29" i="13"/>
  <c r="C25" i="13"/>
  <c r="H24" i="13"/>
  <c r="F24" i="13"/>
  <c r="E24" i="13"/>
  <c r="D24" i="13"/>
  <c r="C24" i="13"/>
  <c r="B24" i="13"/>
  <c r="C23" i="13"/>
  <c r="H22" i="13"/>
  <c r="F22" i="13"/>
  <c r="E22" i="13"/>
  <c r="D22" i="13"/>
  <c r="C22" i="13"/>
  <c r="B22" i="13"/>
  <c r="C21" i="13"/>
  <c r="H20" i="13"/>
  <c r="F20" i="13"/>
  <c r="E20" i="13"/>
  <c r="D20" i="13"/>
  <c r="C20" i="13"/>
  <c r="B20" i="13"/>
  <c r="C19" i="13"/>
  <c r="H18" i="13"/>
  <c r="F18" i="13"/>
  <c r="E18" i="13"/>
  <c r="D18" i="13"/>
  <c r="C18" i="13"/>
  <c r="B18" i="13"/>
  <c r="C17" i="13"/>
  <c r="H16" i="13"/>
  <c r="F16" i="13"/>
  <c r="E16" i="13"/>
  <c r="D16" i="13"/>
  <c r="C16" i="13"/>
  <c r="B16" i="13"/>
  <c r="C15" i="13"/>
  <c r="H14" i="13"/>
  <c r="F14" i="13"/>
  <c r="E14" i="13"/>
  <c r="D14" i="13"/>
  <c r="C14" i="13"/>
  <c r="B14" i="13"/>
  <c r="C13" i="13"/>
  <c r="H12" i="13"/>
  <c r="F12" i="13"/>
  <c r="E12" i="13"/>
  <c r="D12" i="13"/>
  <c r="C12" i="13"/>
  <c r="B12" i="13"/>
  <c r="C9" i="13"/>
  <c r="C8" i="13"/>
  <c r="D4" i="13"/>
  <c r="H43" i="7"/>
  <c r="G43" i="7"/>
  <c r="F43" i="7"/>
  <c r="E43" i="7"/>
  <c r="D43" i="7"/>
  <c r="C43" i="7"/>
  <c r="C42" i="7"/>
  <c r="H41" i="7"/>
  <c r="G41" i="7"/>
  <c r="F41" i="7"/>
  <c r="E41" i="7"/>
  <c r="D41" i="7"/>
  <c r="C41" i="7"/>
  <c r="C40" i="7"/>
  <c r="H39" i="7"/>
  <c r="G39" i="7"/>
  <c r="F39" i="7"/>
  <c r="E39" i="7"/>
  <c r="D39" i="7"/>
  <c r="C39" i="7"/>
  <c r="C38" i="7"/>
  <c r="H37" i="7"/>
  <c r="G37" i="7"/>
  <c r="F37" i="7"/>
  <c r="E37" i="7"/>
  <c r="D37" i="7"/>
  <c r="C37" i="7"/>
  <c r="C36" i="7"/>
  <c r="H35" i="7"/>
  <c r="G35" i="7"/>
  <c r="F35" i="7"/>
  <c r="E35" i="7"/>
  <c r="D35" i="7"/>
  <c r="C35" i="7"/>
  <c r="C34" i="7"/>
  <c r="H33" i="7"/>
  <c r="G33" i="7"/>
  <c r="F33" i="7"/>
  <c r="E33" i="7"/>
  <c r="D33" i="7"/>
  <c r="C33" i="7"/>
  <c r="C32" i="7"/>
  <c r="H31" i="7"/>
  <c r="G31" i="7"/>
  <c r="F31" i="7"/>
  <c r="E31" i="7"/>
  <c r="D31" i="7"/>
  <c r="C31" i="7"/>
  <c r="C30" i="7"/>
  <c r="C29" i="7"/>
  <c r="C25" i="7"/>
  <c r="H24" i="7"/>
  <c r="F24" i="7"/>
  <c r="E24" i="7"/>
  <c r="D24" i="7"/>
  <c r="C24" i="7"/>
  <c r="B24" i="7"/>
  <c r="C23" i="7"/>
  <c r="H22" i="7"/>
  <c r="F22" i="7"/>
  <c r="E22" i="7"/>
  <c r="D22" i="7"/>
  <c r="C22" i="7"/>
  <c r="B22" i="7"/>
  <c r="C21" i="7"/>
  <c r="H20" i="7"/>
  <c r="F20" i="7"/>
  <c r="E20" i="7"/>
  <c r="D20" i="7"/>
  <c r="C20" i="7"/>
  <c r="B20" i="7"/>
  <c r="C19" i="7"/>
  <c r="H18" i="7"/>
  <c r="F18" i="7"/>
  <c r="E18" i="7"/>
  <c r="D18" i="7"/>
  <c r="C18" i="7"/>
  <c r="B18" i="7"/>
  <c r="C17" i="7"/>
  <c r="H16" i="7"/>
  <c r="F16" i="7"/>
  <c r="E16" i="7"/>
  <c r="D16" i="7"/>
  <c r="C16" i="7"/>
  <c r="B16" i="7"/>
  <c r="C15" i="7"/>
  <c r="H14" i="7"/>
  <c r="F14" i="7"/>
  <c r="E14" i="7"/>
  <c r="D14" i="7"/>
  <c r="C14" i="7"/>
  <c r="B14" i="7"/>
  <c r="C13" i="7"/>
  <c r="H12" i="7"/>
  <c r="F12" i="7"/>
  <c r="E12" i="7"/>
  <c r="D12" i="7"/>
  <c r="C12" i="7"/>
  <c r="B12" i="7"/>
  <c r="C9" i="7"/>
  <c r="C8" i="7"/>
  <c r="D4" i="7"/>
</calcChain>
</file>

<file path=xl/sharedStrings.xml><?xml version="1.0" encoding="utf-8"?>
<sst xmlns="http://schemas.openxmlformats.org/spreadsheetml/2006/main" count="237" uniqueCount="113">
  <si>
    <t>ふりがな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</si>
  <si>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</si>
  <si>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</si>
  <si>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</si>
  <si>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備　　　考</t>
    <rPh sb="0" eb="1">
      <t>ソナエ</t>
    </rPh>
    <rPh sb="4" eb="5">
      <t>コウ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</si>
  <si>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</si>
  <si>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ふ  り  が  な</t>
    <phoneticPr fontId="1"/>
  </si>
  <si>
    <t>学  年</t>
    <rPh sb="0" eb="1">
      <t>ガク</t>
    </rPh>
    <rPh sb="3" eb="4">
      <t>トシ</t>
    </rPh>
    <phoneticPr fontId="1"/>
  </si>
  <si>
    <t>備考</t>
    <rPh sb="0" eb="2">
      <t>ビコウ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</si>
  <si>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</si>
  <si>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</si>
  <si>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</si>
  <si>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番号</t>
    <rPh sb="0" eb="2">
      <t>バンゴウ</t>
    </rPh>
    <phoneticPr fontId="1"/>
  </si>
  <si>
    <t>地区予選
的中数</t>
    <rPh sb="0" eb="2">
      <t>チク</t>
    </rPh>
    <rPh sb="2" eb="4">
      <t>ヨセン</t>
    </rPh>
    <rPh sb="5" eb="6">
      <t>テキ</t>
    </rPh>
    <rPh sb="6" eb="7">
      <t>ナカ</t>
    </rPh>
    <rPh sb="7" eb="8">
      <t>カズ</t>
    </rPh>
    <phoneticPr fontId="1"/>
  </si>
  <si>
    <t>団体・個人</t>
    <rPh sb="0" eb="2">
      <t>ダンタイ</t>
    </rPh>
    <rPh sb="3" eb="5">
      <t>コジン</t>
    </rPh>
    <phoneticPr fontId="1"/>
  </si>
  <si>
    <t>個人</t>
    <rPh sb="0" eb="2">
      <t>コジン</t>
    </rPh>
    <phoneticPr fontId="1"/>
  </si>
  <si>
    <t>弓道会員
番　　　号</t>
    <rPh sb="0" eb="2">
      <t>キュウドウ</t>
    </rPh>
    <rPh sb="2" eb="4">
      <t>カイイン</t>
    </rPh>
    <rPh sb="5" eb="6">
      <t>バン</t>
    </rPh>
    <rPh sb="9" eb="10">
      <t>ゴウ</t>
    </rPh>
    <phoneticPr fontId="1"/>
  </si>
  <si>
    <t>監督名</t>
    <rPh sb="0" eb="1">
      <t>カントク</t>
    </rPh>
    <rPh sb="1" eb="2">
      <t>メイ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</si>
  <si>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</si>
  <si>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選手名</t>
    <rPh sb="0" eb="3">
      <t>センシュメイ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</si>
  <si>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</si>
  <si>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</si>
  <si>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○立順１～５を先発選手とする。
　○立順1～７の選手が個人資格を得ている場合、立順の番号を○で囲む。</t>
    <phoneticPr fontId="1"/>
  </si>
  <si>
    <t>上記の者は本校在学生徒で、標記大会に出場することを認め参加を申し込みます。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7" eb="29">
      <t>サンカ</t>
    </rPh>
    <rPh sb="30" eb="31">
      <t>モウ</t>
    </rPh>
    <rPh sb="32" eb="33">
      <t>コ</t>
    </rPh>
    <phoneticPr fontId="1"/>
  </si>
  <si>
    <t>申込日</t>
    <rPh sb="0" eb="1">
      <t>モウ</t>
    </rPh>
    <rPh sb="1" eb="2">
      <t>コ</t>
    </rPh>
    <rPh sb="2" eb="3">
      <t>ビ</t>
    </rPh>
    <phoneticPr fontId="1"/>
  </si>
  <si>
    <t>弓道会員
ID番号(７桁)</t>
    <rPh sb="0" eb="2">
      <t>キュウドウ</t>
    </rPh>
    <rPh sb="2" eb="4">
      <t>カイイン</t>
    </rPh>
    <rPh sb="7" eb="9">
      <t>バンゴウ</t>
    </rPh>
    <rPh sb="11" eb="12">
      <t>ケタ</t>
    </rPh>
    <phoneticPr fontId="1"/>
  </si>
  <si>
    <t>ふりがな</t>
    <phoneticPr fontId="1"/>
  </si>
  <si>
    <t>ふりがな</t>
    <phoneticPr fontId="1"/>
  </si>
  <si>
    <t>⑲　弓道競技申込書</t>
    <phoneticPr fontId="1"/>
  </si>
  <si>
    <t>男子の部　団体・個人</t>
    <rPh sb="0" eb="1">
      <t>ダン</t>
    </rPh>
    <rPh sb="1" eb="2">
      <t>コ</t>
    </rPh>
    <rPh sb="3" eb="4">
      <t>ブ</t>
    </rPh>
    <rPh sb="5" eb="7">
      <t>ダンタイ</t>
    </rPh>
    <rPh sb="8" eb="10">
      <t>コジン</t>
    </rPh>
    <phoneticPr fontId="1"/>
  </si>
  <si>
    <t>男子の部　個人</t>
    <rPh sb="0" eb="2">
      <t>ダンシ</t>
    </rPh>
    <rPh sb="3" eb="4">
      <t>ブ</t>
    </rPh>
    <rPh sb="5" eb="7">
      <t>コジン</t>
    </rPh>
    <phoneticPr fontId="1"/>
  </si>
  <si>
    <t>女子の部　団体・個人</t>
    <rPh sb="0" eb="2">
      <t>ジョシ</t>
    </rPh>
    <rPh sb="3" eb="4">
      <t>ブ</t>
    </rPh>
    <rPh sb="5" eb="7">
      <t>ダンタイ</t>
    </rPh>
    <rPh sb="8" eb="10">
      <t>コジン</t>
    </rPh>
    <phoneticPr fontId="1"/>
  </si>
  <si>
    <t>女子の部　個人</t>
    <rPh sb="0" eb="2">
      <t>ジョシ</t>
    </rPh>
    <rPh sb="3" eb="4">
      <t>ブ</t>
    </rPh>
    <rPh sb="5" eb="7">
      <t>コジン</t>
    </rPh>
    <phoneticPr fontId="1"/>
  </si>
  <si>
    <t>個人
資格</t>
    <rPh sb="0" eb="2">
      <t>コジン</t>
    </rPh>
    <rPh sb="3" eb="5">
      <t>シカク</t>
    </rPh>
    <phoneticPr fontId="1"/>
  </si>
  <si>
    <t>地区予選
的中数</t>
    <rPh sb="0" eb="2">
      <t>チク</t>
    </rPh>
    <rPh sb="2" eb="4">
      <t>ヨセン</t>
    </rPh>
    <rPh sb="5" eb="6">
      <t>テキ</t>
    </rPh>
    <rPh sb="6" eb="7">
      <t>ナカ</t>
    </rPh>
    <rPh sb="7" eb="8">
      <t>カズ</t>
    </rPh>
    <phoneticPr fontId="1"/>
  </si>
  <si>
    <t>生年月日
平成〇年〇月〇日</t>
    <rPh sb="0" eb="2">
      <t>セイネン</t>
    </rPh>
    <rPh sb="2" eb="4">
      <t>ガッピ</t>
    </rPh>
    <rPh sb="5" eb="7">
      <t>ヘイセイ</t>
    </rPh>
    <rPh sb="8" eb="9">
      <t>ネン</t>
    </rPh>
    <rPh sb="10" eb="11">
      <t>ツキ</t>
    </rPh>
    <rPh sb="12" eb="13">
      <t>ニチ</t>
    </rPh>
    <phoneticPr fontId="1"/>
  </si>
  <si>
    <t>《高総体》</t>
    <rPh sb="1" eb="2">
      <t>コウ</t>
    </rPh>
    <rPh sb="2" eb="4">
      <t>ソウタイ</t>
    </rPh>
    <phoneticPr fontId="1"/>
  </si>
  <si>
    <t>岩手県立わんこそば高等学校</t>
    <rPh sb="0" eb="4">
      <t>イワテケンリツ</t>
    </rPh>
    <rPh sb="9" eb="11">
      <t>コウトウ</t>
    </rPh>
    <rPh sb="11" eb="13">
      <t>ガッコウ</t>
    </rPh>
    <phoneticPr fontId="1"/>
  </si>
  <si>
    <t>大盛　太郎</t>
    <rPh sb="0" eb="2">
      <t>オオモ</t>
    </rPh>
    <rPh sb="3" eb="5">
      <t>タロウ</t>
    </rPh>
    <phoneticPr fontId="1"/>
  </si>
  <si>
    <t>小盛　太郎</t>
    <rPh sb="0" eb="2">
      <t>コモリ</t>
    </rPh>
    <rPh sb="3" eb="5">
      <t>タロウ</t>
    </rPh>
    <phoneticPr fontId="1"/>
  </si>
  <si>
    <t>こもり　たろう</t>
    <phoneticPr fontId="1"/>
  </si>
  <si>
    <t>岩手　一郎</t>
    <rPh sb="0" eb="2">
      <t>イワテ</t>
    </rPh>
    <rPh sb="3" eb="5">
      <t>イチロウ</t>
    </rPh>
    <phoneticPr fontId="1"/>
  </si>
  <si>
    <t>岩手　二郎</t>
    <rPh sb="0" eb="2">
      <t>イワテ</t>
    </rPh>
    <rPh sb="3" eb="5">
      <t>ジロウ</t>
    </rPh>
    <phoneticPr fontId="1"/>
  </si>
  <si>
    <t>岩手　三郎</t>
    <rPh sb="0" eb="2">
      <t>イワテ</t>
    </rPh>
    <rPh sb="3" eb="5">
      <t>サブロウ</t>
    </rPh>
    <phoneticPr fontId="1"/>
  </si>
  <si>
    <t>岩手　四朗</t>
    <rPh sb="0" eb="2">
      <t>イワテ</t>
    </rPh>
    <rPh sb="3" eb="5">
      <t>シロウ</t>
    </rPh>
    <phoneticPr fontId="1"/>
  </si>
  <si>
    <t>岩手　五郎</t>
    <rPh sb="0" eb="2">
      <t>イワテ</t>
    </rPh>
    <rPh sb="3" eb="5">
      <t>ゴロウ</t>
    </rPh>
    <phoneticPr fontId="1"/>
  </si>
  <si>
    <t>岩手　六郎</t>
    <rPh sb="0" eb="2">
      <t>イワテ</t>
    </rPh>
    <rPh sb="3" eb="5">
      <t>ロクロウ</t>
    </rPh>
    <phoneticPr fontId="1"/>
  </si>
  <si>
    <t>岩手　七郎</t>
    <rPh sb="0" eb="2">
      <t>イワテ</t>
    </rPh>
    <rPh sb="3" eb="4">
      <t>ナナ</t>
    </rPh>
    <rPh sb="4" eb="5">
      <t>ロウ</t>
    </rPh>
    <phoneticPr fontId="1"/>
  </si>
  <si>
    <t>いわて　いちろう</t>
    <phoneticPr fontId="1"/>
  </si>
  <si>
    <t>いわて　じろう</t>
    <phoneticPr fontId="1"/>
  </si>
  <si>
    <t>いわて　さぶろう</t>
    <phoneticPr fontId="1"/>
  </si>
  <si>
    <t>いわて　しろう</t>
    <phoneticPr fontId="1"/>
  </si>
  <si>
    <t>いわて　ごろう</t>
    <phoneticPr fontId="1"/>
  </si>
  <si>
    <t>いわて　ろくろう</t>
    <phoneticPr fontId="1"/>
  </si>
  <si>
    <t>いわて　ななろう</t>
    <phoneticPr fontId="1"/>
  </si>
  <si>
    <t>岩手　八郎</t>
    <rPh sb="0" eb="2">
      <t>イワテ</t>
    </rPh>
    <rPh sb="3" eb="5">
      <t>ハチロウ</t>
    </rPh>
    <phoneticPr fontId="1"/>
  </si>
  <si>
    <t>中盛　太郎</t>
    <rPh sb="0" eb="1">
      <t>ナカ</t>
    </rPh>
    <rPh sb="1" eb="2">
      <t>モリ</t>
    </rPh>
    <rPh sb="3" eb="5">
      <t>タロウ</t>
    </rPh>
    <phoneticPr fontId="1"/>
  </si>
  <si>
    <t>ちゅうもり　たろう</t>
    <phoneticPr fontId="1"/>
  </si>
  <si>
    <t>岩手　十一郎</t>
    <rPh sb="0" eb="2">
      <t>イワテ</t>
    </rPh>
    <rPh sb="3" eb="5">
      <t>ジュウイチ</t>
    </rPh>
    <rPh sb="5" eb="6">
      <t>ロウ</t>
    </rPh>
    <phoneticPr fontId="1"/>
  </si>
  <si>
    <t>岩手　十二郎</t>
    <rPh sb="0" eb="2">
      <t>イワテ</t>
    </rPh>
    <rPh sb="3" eb="5">
      <t>ジュウニ</t>
    </rPh>
    <rPh sb="5" eb="6">
      <t>ロウ</t>
    </rPh>
    <phoneticPr fontId="1"/>
  </si>
  <si>
    <t>岩手　九郎</t>
    <rPh sb="0" eb="2">
      <t>イワテ</t>
    </rPh>
    <rPh sb="3" eb="4">
      <t>キュウ</t>
    </rPh>
    <rPh sb="4" eb="5">
      <t>ロウ</t>
    </rPh>
    <phoneticPr fontId="1"/>
  </si>
  <si>
    <t>岩手　十郎</t>
    <rPh sb="0" eb="2">
      <t>イワテ</t>
    </rPh>
    <rPh sb="3" eb="5">
      <t>ジュウロウ</t>
    </rPh>
    <rPh sb="4" eb="5">
      <t>ロウ</t>
    </rPh>
    <phoneticPr fontId="1"/>
  </si>
  <si>
    <t>岩手　十三郎</t>
    <rPh sb="0" eb="2">
      <t>イワテ</t>
    </rPh>
    <rPh sb="3" eb="5">
      <t>ジュウサン</t>
    </rPh>
    <rPh sb="5" eb="6">
      <t>ロウ</t>
    </rPh>
    <phoneticPr fontId="1"/>
  </si>
  <si>
    <t>岩手　十四郎</t>
    <rPh sb="0" eb="2">
      <t>イワテ</t>
    </rPh>
    <rPh sb="3" eb="5">
      <t>ジュウヨン</t>
    </rPh>
    <rPh sb="5" eb="6">
      <t>ロウ</t>
    </rPh>
    <phoneticPr fontId="1"/>
  </si>
  <si>
    <t>岩手　十五郎</t>
    <rPh sb="0" eb="2">
      <t>イワテ</t>
    </rPh>
    <rPh sb="3" eb="5">
      <t>ジュウゴ</t>
    </rPh>
    <rPh sb="5" eb="6">
      <t>ロウ</t>
    </rPh>
    <phoneticPr fontId="1"/>
  </si>
  <si>
    <t>いわて　はちろう</t>
    <phoneticPr fontId="1"/>
  </si>
  <si>
    <t>いわて　くろう</t>
    <phoneticPr fontId="1"/>
  </si>
  <si>
    <t>いわて　じゅうろう</t>
    <phoneticPr fontId="1"/>
  </si>
  <si>
    <t>いわて　じゅういちろう</t>
    <phoneticPr fontId="1"/>
  </si>
  <si>
    <t>いわて　じゅうにろう</t>
    <phoneticPr fontId="1"/>
  </si>
  <si>
    <t>（ふりがな）</t>
    <phoneticPr fontId="1"/>
  </si>
  <si>
    <t>111111</t>
    <phoneticPr fontId="1"/>
  </si>
  <si>
    <t>111112</t>
    <phoneticPr fontId="1"/>
  </si>
  <si>
    <t>111113</t>
    <phoneticPr fontId="1"/>
  </si>
  <si>
    <t>111114</t>
  </si>
  <si>
    <t>111115</t>
  </si>
  <si>
    <t>111116</t>
  </si>
  <si>
    <t>111117</t>
    <phoneticPr fontId="1"/>
  </si>
  <si>
    <t>211111</t>
    <phoneticPr fontId="1"/>
  </si>
  <si>
    <t>211112</t>
    <phoneticPr fontId="1"/>
  </si>
  <si>
    <t>211113</t>
  </si>
  <si>
    <t>211114</t>
  </si>
  <si>
    <t>211115</t>
  </si>
  <si>
    <t>211116</t>
  </si>
  <si>
    <t>211117</t>
  </si>
  <si>
    <t>211118</t>
  </si>
  <si>
    <t>○</t>
  </si>
  <si>
    <t>12</t>
    <phoneticPr fontId="1"/>
  </si>
  <si>
    <t>11</t>
    <phoneticPr fontId="1"/>
  </si>
  <si>
    <t>10</t>
  </si>
  <si>
    <t>10</t>
    <phoneticPr fontId="1"/>
  </si>
  <si>
    <t>坐射免除申請</t>
    <rPh sb="0" eb="1">
      <t>ザ</t>
    </rPh>
    <rPh sb="1" eb="2">
      <t>シャ</t>
    </rPh>
    <rPh sb="2" eb="4">
      <t>メンジョ</t>
    </rPh>
    <rPh sb="4" eb="6">
      <t>シンセイ</t>
    </rPh>
    <phoneticPr fontId="1"/>
  </si>
  <si>
    <t>取矢免除申請</t>
    <rPh sb="0" eb="1">
      <t>ト</t>
    </rPh>
    <rPh sb="1" eb="2">
      <t>ヤ</t>
    </rPh>
    <rPh sb="2" eb="4">
      <t>メンジョ</t>
    </rPh>
    <rPh sb="4" eb="6">
      <t>シンセイ</t>
    </rPh>
    <phoneticPr fontId="1"/>
  </si>
  <si>
    <t>（ふりがな）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</si>
  <si>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</si>
  <si>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</si>
  <si>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※個人資格を　　｜
　有する選手のみ｜
(半角数字で入力)↓</t>
    <rPh sb="1" eb="3">
      <t>コジン</t>
    </rPh>
    <rPh sb="3" eb="5">
      <t>シカク</t>
    </rPh>
    <rPh sb="14" eb="16">
      <t>センシュ</t>
    </rPh>
    <rPh sb="21" eb="23">
      <t>ハンカク</t>
    </rPh>
    <rPh sb="23" eb="25">
      <t>スウジ</t>
    </rPh>
    <rPh sb="26" eb="28">
      <t>ニュウリョク</t>
    </rPh>
    <phoneticPr fontId="1"/>
  </si>
  <si>
    <t>a</t>
    <phoneticPr fontId="1"/>
  </si>
  <si>
    <t>b</t>
    <phoneticPr fontId="1"/>
  </si>
  <si>
    <t>c</t>
    <phoneticPr fontId="1"/>
  </si>
  <si>
    <t>特別
変更</t>
    <rPh sb="0" eb="2">
      <t>トクベツ</t>
    </rPh>
    <rPh sb="3" eb="5">
      <t>ヘンコウ</t>
    </rPh>
    <phoneticPr fontId="1"/>
  </si>
  <si>
    <t>いわて　じゅうさんろう</t>
  </si>
  <si>
    <t>いわて　じゅうよんろう</t>
  </si>
  <si>
    <t>いわて　じゅうごろう</t>
  </si>
  <si>
    <t>　男子の部　団体補欠（特別欠場）</t>
    <rPh sb="1" eb="3">
      <t>ダンシ</t>
    </rPh>
    <rPh sb="4" eb="5">
      <t>ブ</t>
    </rPh>
    <rPh sb="6" eb="8">
      <t>ダンタイ</t>
    </rPh>
    <rPh sb="8" eb="10">
      <t>ホケツ</t>
    </rPh>
    <rPh sb="11" eb="13">
      <t>トクベツ</t>
    </rPh>
    <rPh sb="13" eb="15">
      <t>ケツジョウ</t>
    </rPh>
    <phoneticPr fontId="1"/>
  </si>
  <si>
    <t>a</t>
    <phoneticPr fontId="1"/>
  </si>
  <si>
    <t>b</t>
    <phoneticPr fontId="1"/>
  </si>
  <si>
    <t>c</t>
    <phoneticPr fontId="1"/>
  </si>
  <si>
    <t>　女子の部　団体補欠（特別欠場）</t>
    <rPh sb="1" eb="3">
      <t>ジョシ</t>
    </rPh>
    <rPh sb="4" eb="5">
      <t>ブ</t>
    </rPh>
    <rPh sb="6" eb="8">
      <t>ダンタイ</t>
    </rPh>
    <rPh sb="8" eb="10">
      <t>ホケツ</t>
    </rPh>
    <rPh sb="11" eb="13">
      <t>トクベツ</t>
    </rPh>
    <rPh sb="13" eb="15">
      <t>ケツジョウ</t>
    </rPh>
    <phoneticPr fontId="1"/>
  </si>
  <si>
    <t>第７３回岩手県高等学校総合体育大会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1"/>
  </si>
  <si>
    <t>a</t>
    <phoneticPr fontId="1"/>
  </si>
  <si>
    <t>b</t>
    <phoneticPr fontId="1"/>
  </si>
  <si>
    <t>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</si>
</sst>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\-0;"/>
    <numFmt numFmtId="177" formatCode="[$-411]ge\.m\.d;@"/>
    <numFmt numFmtId="178" formatCode="[$-411]ggge&quot;年&quot;m&quot;月&quot;d&quot;日&quot;;@"/>
    <numFmt numFmtId="179" formatCode="yyyy&quot;年&quot;m&quot;月&quot;d&quot;日&quot;;@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18"/>
      <name val="ＤＨＰ平成明朝体W7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8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5" fillId="0" borderId="0" xfId="0" applyFont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3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58" fontId="5" fillId="0" borderId="0" xfId="0" applyNumberFormat="1" applyFont="1" applyProtection="1"/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Fill="1" applyBorder="1" applyAlignment="1" applyProtection="1">
      <alignment horizontal="right" vertical="center" indent="1"/>
    </xf>
    <xf numFmtId="176" fontId="0" fillId="0" borderId="0" xfId="0" applyNumberFormat="1" applyFont="1" applyProtection="1"/>
    <xf numFmtId="176" fontId="8" fillId="0" borderId="0" xfId="0" applyNumberFormat="1" applyFont="1" applyProtection="1"/>
    <xf numFmtId="176" fontId="4" fillId="0" borderId="0" xfId="0" applyNumberFormat="1" applyFont="1" applyProtection="1"/>
    <xf numFmtId="176" fontId="11" fillId="0" borderId="0" xfId="0" applyNumberFormat="1" applyFont="1" applyProtection="1"/>
    <xf numFmtId="176" fontId="0" fillId="0" borderId="0" xfId="0" applyNumberFormat="1" applyFont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176" fontId="11" fillId="0" borderId="17" xfId="0" applyNumberFormat="1" applyFont="1" applyBorder="1" applyProtection="1"/>
    <xf numFmtId="176" fontId="0" fillId="0" borderId="17" xfId="0" applyNumberFormat="1" applyFont="1" applyBorder="1" applyProtection="1"/>
    <xf numFmtId="0" fontId="8" fillId="0" borderId="0" xfId="0" applyNumberFormat="1" applyFont="1" applyProtection="1"/>
    <xf numFmtId="0" fontId="4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</xf>
    <xf numFmtId="0" fontId="0" fillId="0" borderId="0" xfId="0" applyNumberFormat="1" applyFont="1" applyProtection="1"/>
    <xf numFmtId="0" fontId="2" fillId="0" borderId="0" xfId="0" applyNumberFormat="1" applyFont="1" applyBorder="1" applyAlignment="1" applyProtection="1">
      <alignment vertical="center"/>
    </xf>
    <xf numFmtId="0" fontId="2" fillId="0" borderId="11" xfId="0" quotePrefix="1" applyNumberFormat="1" applyFont="1" applyBorder="1" applyAlignment="1" applyProtection="1">
      <alignment horizontal="center" vertical="center" shrinkToFit="1"/>
    </xf>
    <xf numFmtId="0" fontId="7" fillId="0" borderId="11" xfId="0" applyNumberFormat="1" applyFont="1" applyBorder="1" applyAlignment="1" applyProtection="1">
      <alignment horizontal="center" vertical="center" shrinkToFit="1"/>
    </xf>
    <xf numFmtId="0" fontId="2" fillId="0" borderId="35" xfId="0" quotePrefix="1" applyNumberFormat="1" applyFont="1" applyBorder="1" applyAlignment="1" applyProtection="1">
      <alignment horizontal="center" vertical="center" shrinkToFit="1"/>
    </xf>
    <xf numFmtId="0" fontId="2" fillId="0" borderId="35" xfId="0" applyNumberFormat="1" applyFont="1" applyBorder="1" applyAlignment="1" applyProtection="1">
      <alignment horizontal="center" vertical="center" shrinkToFit="1"/>
    </xf>
    <xf numFmtId="0" fontId="7" fillId="0" borderId="27" xfId="0" applyNumberFormat="1" applyFont="1" applyBorder="1" applyAlignment="1" applyProtection="1">
      <alignment horizontal="center" vertical="center" shrinkToFit="1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39" xfId="0" quotePrefix="1" applyNumberFormat="1" applyFont="1" applyBorder="1" applyAlignment="1" applyProtection="1">
      <alignment horizontal="center" vertical="center" shrinkToFit="1"/>
    </xf>
    <xf numFmtId="0" fontId="2" fillId="0" borderId="32" xfId="0" applyNumberFormat="1" applyFont="1" applyBorder="1" applyAlignment="1" applyProtection="1">
      <alignment horizontal="center" vertical="center"/>
    </xf>
    <xf numFmtId="0" fontId="11" fillId="0" borderId="17" xfId="0" applyNumberFormat="1" applyFont="1" applyBorder="1" applyProtection="1"/>
    <xf numFmtId="0" fontId="11" fillId="0" borderId="0" xfId="0" applyNumberFormat="1" applyFont="1" applyProtection="1"/>
    <xf numFmtId="0" fontId="0" fillId="0" borderId="17" xfId="0" applyNumberFormat="1" applyFont="1" applyBorder="1" applyProtection="1"/>
    <xf numFmtId="0" fontId="2" fillId="0" borderId="0" xfId="0" applyNumberFormat="1" applyFont="1" applyProtection="1"/>
    <xf numFmtId="0" fontId="2" fillId="0" borderId="0" xfId="0" applyNumberFormat="1" applyFont="1" applyAlignment="1" applyProtection="1">
      <alignment horizontal="center" vertical="center"/>
    </xf>
    <xf numFmtId="0" fontId="14" fillId="0" borderId="0" xfId="0" applyNumberFormat="1" applyFont="1" applyAlignment="1" applyProtection="1">
      <alignment shrinkToFit="1"/>
    </xf>
    <xf numFmtId="0" fontId="14" fillId="0" borderId="0" xfId="0" applyNumberFormat="1" applyFont="1" applyAlignment="1" applyProtection="1">
      <alignment horizontal="right"/>
    </xf>
    <xf numFmtId="0" fontId="15" fillId="0" borderId="34" xfId="0" applyNumberFormat="1" applyFont="1" applyBorder="1" applyAlignment="1" applyProtection="1">
      <alignment horizontal="center" shrinkToFit="1"/>
    </xf>
    <xf numFmtId="0" fontId="2" fillId="0" borderId="0" xfId="0" applyNumberFormat="1" applyFont="1" applyAlignment="1" applyProtection="1"/>
    <xf numFmtId="0" fontId="5" fillId="0" borderId="40" xfId="0" applyFont="1" applyFill="1" applyBorder="1" applyProtection="1"/>
    <xf numFmtId="0" fontId="5" fillId="0" borderId="1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left"/>
      <protection locked="0"/>
    </xf>
    <xf numFmtId="0" fontId="5" fillId="0" borderId="42" xfId="0" applyNumberFormat="1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3" borderId="4" xfId="0" applyFont="1" applyFill="1" applyBorder="1" applyAlignment="1" applyProtection="1">
      <alignment horizontal="left" vertical="center" shrinkToFit="1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top" wrapText="1"/>
    </xf>
    <xf numFmtId="0" fontId="5" fillId="0" borderId="0" xfId="0" applyFont="1" applyFill="1" applyBorder="1" applyAlignment="1" applyProtection="1">
      <alignment horizontal="center" vertical="center" textRotation="255" shrinkToFit="1"/>
    </xf>
    <xf numFmtId="49" fontId="5" fillId="0" borderId="45" xfId="0" applyNumberFormat="1" applyFont="1" applyFill="1" applyBorder="1" applyAlignment="1" applyProtection="1">
      <alignment horizontal="left" vertical="center" shrinkToFit="1"/>
    </xf>
    <xf numFmtId="49" fontId="5" fillId="0" borderId="46" xfId="0" applyNumberFormat="1" applyFont="1" applyFill="1" applyBorder="1" applyAlignment="1" applyProtection="1">
      <alignment horizontal="left" vertical="center" shrinkToFit="1"/>
    </xf>
    <xf numFmtId="0" fontId="2" fillId="0" borderId="12" xfId="0" applyNumberFormat="1" applyFont="1" applyBorder="1" applyAlignment="1" applyProtection="1">
      <alignment horizontal="center" vertical="center" shrinkToFit="1"/>
    </xf>
    <xf numFmtId="0" fontId="10" fillId="0" borderId="11" xfId="0" applyNumberFormat="1" applyFont="1" applyBorder="1" applyAlignment="1" applyProtection="1">
      <alignment horizontal="center" vertical="center" shrinkToFit="1"/>
    </xf>
    <xf numFmtId="0" fontId="10" fillId="0" borderId="28" xfId="0" applyNumberFormat="1" applyFont="1" applyBorder="1" applyAlignment="1" applyProtection="1">
      <alignment horizontal="center" vertical="center" shrinkToFit="1"/>
    </xf>
    <xf numFmtId="0" fontId="2" fillId="0" borderId="39" xfId="0" applyNumberFormat="1" applyFont="1" applyBorder="1" applyAlignment="1" applyProtection="1">
      <alignment horizontal="center" vertical="center" shrinkToFit="1"/>
    </xf>
    <xf numFmtId="0" fontId="16" fillId="0" borderId="0" xfId="0" applyNumberFormat="1" applyFont="1" applyAlignment="1" applyProtection="1">
      <alignment horizontal="center" vertical="center"/>
    </xf>
    <xf numFmtId="0" fontId="17" fillId="0" borderId="0" xfId="0" applyNumberFormat="1" applyFont="1" applyAlignment="1" applyProtection="1">
      <alignment horizontal="center" vertical="center"/>
    </xf>
    <xf numFmtId="0" fontId="18" fillId="0" borderId="0" xfId="0" applyNumberFormat="1" applyFont="1" applyAlignment="1" applyProtection="1">
      <alignment horizontal="center" vertical="center"/>
    </xf>
    <xf numFmtId="176" fontId="18" fillId="0" borderId="0" xfId="0" applyNumberFormat="1" applyFont="1" applyAlignment="1" applyProtection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/>
    </xf>
    <xf numFmtId="0" fontId="18" fillId="0" borderId="0" xfId="0" applyNumberFormat="1" applyFont="1" applyBorder="1" applyAlignment="1" applyProtection="1">
      <alignment vertical="center"/>
    </xf>
    <xf numFmtId="0" fontId="18" fillId="0" borderId="14" xfId="0" applyNumberFormat="1" applyFont="1" applyBorder="1" applyAlignment="1" applyProtection="1">
      <alignment vertical="center"/>
    </xf>
    <xf numFmtId="176" fontId="16" fillId="0" borderId="0" xfId="0" applyNumberFormat="1" applyFont="1" applyAlignment="1" applyProtection="1">
      <alignment horizontal="center" vertical="center"/>
    </xf>
    <xf numFmtId="176" fontId="17" fillId="0" borderId="0" xfId="0" applyNumberFormat="1" applyFont="1" applyAlignment="1" applyProtection="1">
      <alignment horizontal="center" vertical="center"/>
    </xf>
    <xf numFmtId="176" fontId="18" fillId="0" borderId="0" xfId="0" applyNumberFormat="1" applyFont="1" applyBorder="1" applyAlignment="1" applyProtection="1">
      <alignment horizontal="center" vertical="center"/>
    </xf>
    <xf numFmtId="176" fontId="18" fillId="0" borderId="0" xfId="0" applyNumberFormat="1" applyFont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vertical="center"/>
    </xf>
    <xf numFmtId="0" fontId="5" fillId="0" borderId="42" xfId="0" applyNumberFormat="1" applyFont="1" applyFill="1" applyBorder="1" applyAlignment="1" applyProtection="1">
      <alignment horizontal="left"/>
    </xf>
    <xf numFmtId="0" fontId="5" fillId="0" borderId="42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 shrinkToFit="1"/>
    </xf>
    <xf numFmtId="0" fontId="5" fillId="0" borderId="4" xfId="0" applyFont="1" applyFill="1" applyBorder="1" applyAlignment="1" applyProtection="1">
      <alignment horizontal="center" shrinkToFit="1"/>
    </xf>
    <xf numFmtId="178" fontId="5" fillId="0" borderId="10" xfId="0" applyNumberFormat="1" applyFont="1" applyFill="1" applyBorder="1" applyAlignment="1" applyProtection="1">
      <alignment horizontal="left" shrinkToFit="1"/>
    </xf>
    <xf numFmtId="49" fontId="5" fillId="0" borderId="10" xfId="0" applyNumberFormat="1" applyFont="1" applyFill="1" applyBorder="1" applyAlignment="1" applyProtection="1">
      <alignment horizontal="left" vertical="center" shrinkToFit="1"/>
    </xf>
    <xf numFmtId="0" fontId="5" fillId="3" borderId="13" xfId="0" applyFont="1" applyFill="1" applyBorder="1" applyAlignment="1" applyProtection="1">
      <alignment horizontal="left" vertical="center" shrinkToFit="1"/>
    </xf>
    <xf numFmtId="49" fontId="5" fillId="0" borderId="7" xfId="0" applyNumberFormat="1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 vertical="center" shrinkToFit="1"/>
    </xf>
    <xf numFmtId="49" fontId="5" fillId="2" borderId="10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left" vertical="center"/>
    </xf>
    <xf numFmtId="0" fontId="5" fillId="0" borderId="47" xfId="0" applyFont="1" applyFill="1" applyBorder="1" applyAlignment="1" applyProtection="1">
      <alignment horizontal="right" vertical="center"/>
    </xf>
    <xf numFmtId="0" fontId="5" fillId="0" borderId="47" xfId="0" applyFont="1" applyFill="1" applyBorder="1" applyAlignment="1" applyProtection="1">
      <alignment horizontal="right" vertical="center" indent="1"/>
    </xf>
    <xf numFmtId="49" fontId="5" fillId="0" borderId="48" xfId="0" applyNumberFormat="1" applyFont="1" applyFill="1" applyBorder="1" applyAlignment="1" applyProtection="1">
      <alignment horizontal="left" vertical="center" shrinkToFit="1"/>
    </xf>
    <xf numFmtId="49" fontId="5" fillId="5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7" xfId="0" applyNumberFormat="1" applyFont="1" applyFill="1" applyBorder="1" applyAlignment="1" applyProtection="1">
      <alignment horizontal="left" vertical="center" shrinkToFit="1"/>
      <protection locked="0"/>
    </xf>
    <xf numFmtId="179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 vertical="center" wrapText="1" indent="1"/>
      <protection locked="0"/>
    </xf>
    <xf numFmtId="0" fontId="5" fillId="6" borderId="8" xfId="0" applyNumberFormat="1" applyFont="1" applyFill="1" applyBorder="1" applyAlignment="1" applyProtection="1">
      <alignment horizontal="left" shrinkToFit="1"/>
      <protection locked="0"/>
    </xf>
    <xf numFmtId="0" fontId="5" fillId="6" borderId="9" xfId="0" applyFont="1" applyFill="1" applyBorder="1" applyAlignment="1" applyProtection="1">
      <alignment horizontal="left" shrinkToFit="1"/>
      <protection locked="0"/>
    </xf>
    <xf numFmtId="0" fontId="5" fillId="6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locked="0"/>
    </xf>
    <xf numFmtId="0" fontId="5" fillId="6" borderId="1" xfId="0" applyFont="1" applyFill="1" applyBorder="1" applyAlignment="1" applyProtection="1">
      <alignment horizontal="left" shrinkToFit="1"/>
      <protection locked="0"/>
    </xf>
    <xf numFmtId="0" fontId="5" fillId="6" borderId="1" xfId="0" applyFont="1" applyFill="1" applyBorder="1" applyAlignment="1" applyProtection="1">
      <alignment horizontal="center" shrinkToFit="1"/>
      <protection locked="0"/>
    </xf>
    <xf numFmtId="178" fontId="5" fillId="6" borderId="8" xfId="0" applyNumberFormat="1" applyFont="1" applyFill="1" applyBorder="1" applyAlignment="1" applyProtection="1">
      <alignment horizontal="left" shrinkToFit="1"/>
      <protection locked="0"/>
    </xf>
    <xf numFmtId="49" fontId="5" fillId="6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2" xfId="0" applyFont="1" applyFill="1" applyBorder="1" applyAlignment="1" applyProtection="1">
      <alignment horizontal="left" shrinkToFit="1"/>
      <protection locked="0"/>
    </xf>
    <xf numFmtId="0" fontId="5" fillId="6" borderId="2" xfId="0" applyFont="1" applyFill="1" applyBorder="1" applyAlignment="1" applyProtection="1">
      <alignment horizontal="center" shrinkToFit="1"/>
      <protection locked="0"/>
    </xf>
    <xf numFmtId="178" fontId="5" fillId="6" borderId="9" xfId="0" applyNumberFormat="1" applyFont="1" applyFill="1" applyBorder="1" applyAlignment="1" applyProtection="1">
      <alignment horizontal="left" shrinkToFit="1"/>
      <protection locked="0"/>
    </xf>
    <xf numFmtId="49" fontId="5" fillId="6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13" xfId="0" applyFont="1" applyFill="1" applyBorder="1" applyAlignment="1" applyProtection="1">
      <alignment horizontal="left" shrinkToFit="1"/>
      <protection locked="0"/>
    </xf>
    <xf numFmtId="0" fontId="5" fillId="6" borderId="13" xfId="0" applyFont="1" applyFill="1" applyBorder="1" applyAlignment="1" applyProtection="1">
      <alignment horizontal="center" shrinkToFit="1"/>
      <protection locked="0"/>
    </xf>
    <xf numFmtId="178" fontId="5" fillId="6" borderId="16" xfId="0" applyNumberFormat="1" applyFont="1" applyFill="1" applyBorder="1" applyAlignment="1" applyProtection="1">
      <alignment horizontal="left" shrinkToFit="1"/>
      <protection locked="0"/>
    </xf>
    <xf numFmtId="49" fontId="5" fillId="6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4" xfId="0" applyFont="1" applyFill="1" applyBorder="1" applyAlignment="1" applyProtection="1">
      <alignment horizontal="left" shrinkToFit="1"/>
      <protection locked="0"/>
    </xf>
    <xf numFmtId="0" fontId="5" fillId="6" borderId="4" xfId="0" applyFont="1" applyFill="1" applyBorder="1" applyAlignment="1" applyProtection="1">
      <alignment horizontal="center" shrinkToFit="1"/>
      <protection locked="0"/>
    </xf>
    <xf numFmtId="178" fontId="5" fillId="6" borderId="10" xfId="0" applyNumberFormat="1" applyFont="1" applyFill="1" applyBorder="1" applyAlignment="1" applyProtection="1">
      <alignment horizontal="left" shrinkToFit="1"/>
      <protection locked="0"/>
    </xf>
    <xf numFmtId="49" fontId="5" fillId="6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18" xfId="0" applyFont="1" applyFill="1" applyBorder="1" applyAlignment="1" applyProtection="1">
      <alignment horizontal="left" shrinkToFit="1"/>
      <protection locked="0"/>
    </xf>
    <xf numFmtId="0" fontId="5" fillId="6" borderId="18" xfId="0" applyFont="1" applyFill="1" applyBorder="1" applyAlignment="1" applyProtection="1">
      <alignment horizontal="center" shrinkToFit="1"/>
      <protection locked="0"/>
    </xf>
    <xf numFmtId="178" fontId="5" fillId="6" borderId="15" xfId="0" applyNumberFormat="1" applyFont="1" applyFill="1" applyBorder="1" applyAlignment="1" applyProtection="1">
      <alignment horizontal="left" shrinkToFit="1"/>
      <protection locked="0"/>
    </xf>
    <xf numFmtId="49" fontId="5" fillId="6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 applyProtection="1">
      <alignment horizontal="center" vertical="center" shrinkToFit="1"/>
      <protection locked="0"/>
    </xf>
    <xf numFmtId="0" fontId="5" fillId="6" borderId="2" xfId="0" applyFont="1" applyFill="1" applyBorder="1" applyAlignment="1" applyProtection="1">
      <alignment horizontal="center" vertical="center" shrinkToFit="1"/>
      <protection locked="0"/>
    </xf>
    <xf numFmtId="0" fontId="5" fillId="6" borderId="13" xfId="0" applyFont="1" applyFill="1" applyBorder="1" applyAlignment="1" applyProtection="1">
      <alignment horizontal="center" vertical="center" shrinkToFit="1"/>
      <protection locked="0"/>
    </xf>
    <xf numFmtId="49" fontId="5" fillId="6" borderId="5" xfId="0" applyNumberFormat="1" applyFont="1" applyFill="1" applyBorder="1" applyAlignment="1" applyProtection="1">
      <alignment horizontal="left" vertical="center" shrinkToFit="1"/>
      <protection locked="0"/>
    </xf>
    <xf numFmtId="49" fontId="5" fillId="6" borderId="6" xfId="0" applyNumberFormat="1" applyFont="1" applyFill="1" applyBorder="1" applyAlignment="1" applyProtection="1">
      <alignment horizontal="left" vertical="center" shrinkToFit="1"/>
      <protection locked="0"/>
    </xf>
    <xf numFmtId="49" fontId="5" fillId="6" borderId="41" xfId="0" applyNumberFormat="1" applyFont="1" applyFill="1" applyBorder="1" applyAlignment="1" applyProtection="1">
      <alignment horizontal="left" vertical="center" shrinkToFit="1"/>
      <protection locked="0"/>
    </xf>
    <xf numFmtId="49" fontId="5" fillId="6" borderId="7" xfId="0" applyNumberFormat="1" applyFont="1" applyFill="1" applyBorder="1" applyAlignment="1" applyProtection="1">
      <alignment horizontal="left" vertical="center" shrinkToFit="1"/>
      <protection locked="0"/>
    </xf>
    <xf numFmtId="49" fontId="5" fillId="6" borderId="22" xfId="0" applyNumberFormat="1" applyFont="1" applyFill="1" applyBorder="1" applyAlignment="1" applyProtection="1">
      <alignment horizontal="left" vertical="center" shrinkToFit="1"/>
      <protection locked="0"/>
    </xf>
    <xf numFmtId="0" fontId="5" fillId="6" borderId="8" xfId="0" applyNumberFormat="1" applyFont="1" applyFill="1" applyBorder="1" applyAlignment="1" applyProtection="1">
      <alignment horizontal="left" shrinkToFit="1"/>
    </xf>
    <xf numFmtId="0" fontId="5" fillId="6" borderId="9" xfId="0" applyFont="1" applyFill="1" applyBorder="1" applyAlignment="1" applyProtection="1">
      <alignment horizontal="left" shrinkToFit="1"/>
    </xf>
    <xf numFmtId="0" fontId="5" fillId="6" borderId="1" xfId="0" applyFont="1" applyFill="1" applyBorder="1" applyAlignment="1" applyProtection="1">
      <alignment horizontal="left" shrinkToFit="1"/>
    </xf>
    <xf numFmtId="0" fontId="5" fillId="6" borderId="1" xfId="0" applyFont="1" applyFill="1" applyBorder="1" applyAlignment="1" applyProtection="1">
      <alignment horizontal="center" shrinkToFit="1"/>
    </xf>
    <xf numFmtId="178" fontId="5" fillId="6" borderId="8" xfId="0" applyNumberFormat="1" applyFont="1" applyFill="1" applyBorder="1" applyAlignment="1" applyProtection="1">
      <alignment horizontal="left" shrinkToFit="1"/>
    </xf>
    <xf numFmtId="49" fontId="5" fillId="6" borderId="8" xfId="0" applyNumberFormat="1" applyFont="1" applyFill="1" applyBorder="1" applyAlignment="1" applyProtection="1">
      <alignment horizontal="center" vertical="center" shrinkToFit="1"/>
    </xf>
    <xf numFmtId="0" fontId="5" fillId="6" borderId="2" xfId="0" applyFont="1" applyFill="1" applyBorder="1" applyAlignment="1" applyProtection="1">
      <alignment horizontal="left" shrinkToFit="1"/>
    </xf>
    <xf numFmtId="0" fontId="5" fillId="6" borderId="2" xfId="0" applyFont="1" applyFill="1" applyBorder="1" applyAlignment="1" applyProtection="1">
      <alignment horizontal="center" shrinkToFit="1"/>
    </xf>
    <xf numFmtId="178" fontId="5" fillId="6" borderId="9" xfId="0" applyNumberFormat="1" applyFont="1" applyFill="1" applyBorder="1" applyAlignment="1" applyProtection="1">
      <alignment horizontal="left" shrinkToFit="1"/>
    </xf>
    <xf numFmtId="49" fontId="5" fillId="6" borderId="9" xfId="0" applyNumberFormat="1" applyFont="1" applyFill="1" applyBorder="1" applyAlignment="1" applyProtection="1">
      <alignment horizontal="center" vertical="center" shrinkToFit="1"/>
    </xf>
    <xf numFmtId="0" fontId="5" fillId="6" borderId="13" xfId="0" applyFont="1" applyFill="1" applyBorder="1" applyAlignment="1" applyProtection="1">
      <alignment horizontal="left" shrinkToFit="1"/>
    </xf>
    <xf numFmtId="0" fontId="5" fillId="6" borderId="13" xfId="0" applyFont="1" applyFill="1" applyBorder="1" applyAlignment="1" applyProtection="1">
      <alignment horizontal="center" shrinkToFit="1"/>
    </xf>
    <xf numFmtId="178" fontId="5" fillId="6" borderId="16" xfId="0" applyNumberFormat="1" applyFont="1" applyFill="1" applyBorder="1" applyAlignment="1" applyProtection="1">
      <alignment horizontal="left" shrinkToFit="1"/>
    </xf>
    <xf numFmtId="49" fontId="5" fillId="6" borderId="16" xfId="0" applyNumberFormat="1" applyFont="1" applyFill="1" applyBorder="1" applyAlignment="1" applyProtection="1">
      <alignment horizontal="center" vertical="center" shrinkToFit="1"/>
    </xf>
    <xf numFmtId="0" fontId="5" fillId="6" borderId="4" xfId="0" applyFont="1" applyFill="1" applyBorder="1" applyAlignment="1" applyProtection="1">
      <alignment horizontal="left" shrinkToFit="1"/>
    </xf>
    <xf numFmtId="0" fontId="5" fillId="6" borderId="4" xfId="0" applyFont="1" applyFill="1" applyBorder="1" applyAlignment="1" applyProtection="1">
      <alignment horizontal="center" shrinkToFit="1"/>
    </xf>
    <xf numFmtId="178" fontId="5" fillId="6" borderId="10" xfId="0" applyNumberFormat="1" applyFont="1" applyFill="1" applyBorder="1" applyAlignment="1" applyProtection="1">
      <alignment horizontal="left" shrinkToFit="1"/>
    </xf>
    <xf numFmtId="49" fontId="5" fillId="6" borderId="10" xfId="0" applyNumberFormat="1" applyFont="1" applyFill="1" applyBorder="1" applyAlignment="1" applyProtection="1">
      <alignment horizontal="center" vertical="center" shrinkToFit="1"/>
    </xf>
    <xf numFmtId="0" fontId="5" fillId="6" borderId="18" xfId="0" applyFont="1" applyFill="1" applyBorder="1" applyAlignment="1" applyProtection="1">
      <alignment horizontal="left" shrinkToFit="1"/>
    </xf>
    <xf numFmtId="0" fontId="5" fillId="6" borderId="18" xfId="0" applyFont="1" applyFill="1" applyBorder="1" applyAlignment="1" applyProtection="1">
      <alignment horizontal="center" shrinkToFit="1"/>
    </xf>
    <xf numFmtId="178" fontId="5" fillId="6" borderId="15" xfId="0" applyNumberFormat="1" applyFont="1" applyFill="1" applyBorder="1" applyAlignment="1" applyProtection="1">
      <alignment horizontal="left" shrinkToFit="1"/>
    </xf>
    <xf numFmtId="49" fontId="5" fillId="6" borderId="15" xfId="0" applyNumberFormat="1" applyFont="1" applyFill="1" applyBorder="1" applyAlignment="1" applyProtection="1">
      <alignment horizontal="center" vertical="center" shrinkToFit="1"/>
    </xf>
    <xf numFmtId="0" fontId="5" fillId="6" borderId="1" xfId="0" applyFont="1" applyFill="1" applyBorder="1" applyAlignment="1" applyProtection="1">
      <alignment horizontal="center" vertical="center" shrinkToFit="1"/>
    </xf>
    <xf numFmtId="49" fontId="5" fillId="6" borderId="5" xfId="0" applyNumberFormat="1" applyFont="1" applyFill="1" applyBorder="1" applyAlignment="1" applyProtection="1">
      <alignment horizontal="left" vertical="center" shrinkToFit="1"/>
    </xf>
    <xf numFmtId="0" fontId="5" fillId="6" borderId="2" xfId="0" applyFont="1" applyFill="1" applyBorder="1" applyAlignment="1" applyProtection="1">
      <alignment horizontal="center" vertical="center" shrinkToFit="1"/>
    </xf>
    <xf numFmtId="49" fontId="5" fillId="6" borderId="6" xfId="0" applyNumberFormat="1" applyFont="1" applyFill="1" applyBorder="1" applyAlignment="1" applyProtection="1">
      <alignment horizontal="left" vertical="center" shrinkToFit="1"/>
    </xf>
    <xf numFmtId="0" fontId="5" fillId="6" borderId="13" xfId="0" applyFont="1" applyFill="1" applyBorder="1" applyAlignment="1" applyProtection="1">
      <alignment horizontal="center" vertical="center" shrinkToFit="1"/>
    </xf>
    <xf numFmtId="49" fontId="5" fillId="6" borderId="41" xfId="0" applyNumberFormat="1" applyFont="1" applyFill="1" applyBorder="1" applyAlignment="1" applyProtection="1">
      <alignment horizontal="left" vertical="center" shrinkToFit="1"/>
    </xf>
    <xf numFmtId="49" fontId="5" fillId="6" borderId="22" xfId="0" applyNumberFormat="1" applyFont="1" applyFill="1" applyBorder="1" applyAlignment="1" applyProtection="1">
      <alignment horizontal="left" vertical="center" shrinkToFit="1"/>
    </xf>
    <xf numFmtId="49" fontId="5" fillId="7" borderId="8" xfId="0" applyNumberFormat="1" applyFont="1" applyFill="1" applyBorder="1" applyAlignment="1" applyProtection="1">
      <alignment horizontal="center" vertical="center" shrinkToFit="1"/>
    </xf>
    <xf numFmtId="49" fontId="5" fillId="7" borderId="5" xfId="0" applyNumberFormat="1" applyFont="1" applyFill="1" applyBorder="1" applyAlignment="1" applyProtection="1">
      <alignment horizontal="left" vertical="center" shrinkToFit="1"/>
    </xf>
    <xf numFmtId="49" fontId="5" fillId="7" borderId="9" xfId="0" applyNumberFormat="1" applyFont="1" applyFill="1" applyBorder="1" applyAlignment="1" applyProtection="1">
      <alignment horizontal="center" vertical="center" shrinkToFit="1"/>
    </xf>
    <xf numFmtId="49" fontId="5" fillId="7" borderId="6" xfId="0" applyNumberFormat="1" applyFont="1" applyFill="1" applyBorder="1" applyAlignment="1" applyProtection="1">
      <alignment horizontal="left" vertical="center" shrinkToFit="1"/>
    </xf>
    <xf numFmtId="49" fontId="5" fillId="7" borderId="10" xfId="0" applyNumberFormat="1" applyFont="1" applyFill="1" applyBorder="1" applyAlignment="1" applyProtection="1">
      <alignment horizontal="left" vertical="center" shrinkToFit="1"/>
    </xf>
    <xf numFmtId="49" fontId="5" fillId="7" borderId="7" xfId="0" applyNumberFormat="1" applyFont="1" applyFill="1" applyBorder="1" applyAlignment="1" applyProtection="1">
      <alignment horizontal="left" vertical="center" shrinkToFit="1"/>
    </xf>
    <xf numFmtId="49" fontId="5" fillId="7" borderId="43" xfId="0" applyNumberFormat="1" applyFont="1" applyFill="1" applyBorder="1" applyAlignment="1" applyProtection="1">
      <alignment horizontal="center" vertical="center" shrinkToFit="1"/>
    </xf>
    <xf numFmtId="49" fontId="5" fillId="7" borderId="44" xfId="0" applyNumberFormat="1" applyFont="1" applyFill="1" applyBorder="1" applyAlignment="1" applyProtection="1">
      <alignment horizontal="center" vertical="center" shrinkToFit="1"/>
    </xf>
    <xf numFmtId="49" fontId="5" fillId="7" borderId="34" xfId="0" applyNumberFormat="1" applyFont="1" applyFill="1" applyBorder="1" applyAlignment="1" applyProtection="1">
      <alignment horizontal="center" vertical="center" shrinkToFit="1"/>
    </xf>
    <xf numFmtId="49" fontId="5" fillId="7" borderId="22" xfId="0" applyNumberFormat="1" applyFont="1" applyFill="1" applyBorder="1" applyAlignment="1" applyProtection="1">
      <alignment horizontal="left" vertical="center" shrinkToFit="1"/>
    </xf>
    <xf numFmtId="0" fontId="5" fillId="7" borderId="1" xfId="0" applyFont="1" applyFill="1" applyBorder="1" applyAlignment="1" applyProtection="1">
      <alignment horizontal="left" shrinkToFit="1"/>
    </xf>
    <xf numFmtId="0" fontId="5" fillId="7" borderId="1" xfId="0" applyFont="1" applyFill="1" applyBorder="1" applyAlignment="1" applyProtection="1">
      <alignment horizontal="center" shrinkToFit="1"/>
    </xf>
    <xf numFmtId="178" fontId="5" fillId="7" borderId="8" xfId="0" applyNumberFormat="1" applyFont="1" applyFill="1" applyBorder="1" applyAlignment="1" applyProtection="1">
      <alignment horizontal="left" shrinkToFit="1"/>
    </xf>
    <xf numFmtId="0" fontId="5" fillId="7" borderId="1" xfId="0" applyFont="1" applyFill="1" applyBorder="1" applyAlignment="1" applyProtection="1">
      <alignment horizontal="center" vertical="center" shrinkToFit="1"/>
    </xf>
    <xf numFmtId="0" fontId="5" fillId="7" borderId="2" xfId="0" applyFont="1" applyFill="1" applyBorder="1" applyAlignment="1" applyProtection="1">
      <alignment horizontal="left" shrinkToFit="1"/>
    </xf>
    <xf numFmtId="0" fontId="5" fillId="7" borderId="2" xfId="0" applyFont="1" applyFill="1" applyBorder="1" applyAlignment="1" applyProtection="1">
      <alignment horizontal="center" shrinkToFit="1"/>
    </xf>
    <xf numFmtId="178" fontId="5" fillId="7" borderId="9" xfId="0" applyNumberFormat="1" applyFont="1" applyFill="1" applyBorder="1" applyAlignment="1" applyProtection="1">
      <alignment horizontal="left" shrinkToFit="1"/>
    </xf>
    <xf numFmtId="0" fontId="5" fillId="7" borderId="2" xfId="0" applyFont="1" applyFill="1" applyBorder="1" applyAlignment="1" applyProtection="1">
      <alignment horizontal="center" vertical="center" shrinkToFit="1"/>
    </xf>
    <xf numFmtId="0" fontId="5" fillId="7" borderId="18" xfId="0" applyFont="1" applyFill="1" applyBorder="1" applyAlignment="1" applyProtection="1">
      <alignment horizontal="left" shrinkToFit="1"/>
    </xf>
    <xf numFmtId="0" fontId="5" fillId="7" borderId="18" xfId="0" applyFont="1" applyFill="1" applyBorder="1" applyAlignment="1" applyProtection="1">
      <alignment horizontal="center" shrinkToFit="1"/>
    </xf>
    <xf numFmtId="178" fontId="5" fillId="7" borderId="15" xfId="0" applyNumberFormat="1" applyFont="1" applyFill="1" applyBorder="1" applyAlignment="1" applyProtection="1">
      <alignment horizontal="left" shrinkToFit="1"/>
    </xf>
    <xf numFmtId="49" fontId="5" fillId="7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5" xfId="0" applyNumberFormat="1" applyFont="1" applyFill="1" applyBorder="1" applyAlignment="1" applyProtection="1">
      <alignment horizontal="left" vertical="center" shrinkToFit="1"/>
      <protection locked="0"/>
    </xf>
    <xf numFmtId="49" fontId="5" fillId="7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6" xfId="0" applyNumberFormat="1" applyFont="1" applyFill="1" applyBorder="1" applyAlignment="1" applyProtection="1">
      <alignment horizontal="left" vertical="center" shrinkToFit="1"/>
      <protection locked="0"/>
    </xf>
    <xf numFmtId="49" fontId="5" fillId="7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7" xfId="0" applyNumberFormat="1" applyFont="1" applyFill="1" applyBorder="1" applyAlignment="1" applyProtection="1">
      <alignment horizontal="left" vertical="center" shrinkToFit="1"/>
      <protection locked="0"/>
    </xf>
    <xf numFmtId="0" fontId="5" fillId="7" borderId="1" xfId="0" applyFont="1" applyFill="1" applyBorder="1" applyAlignment="1" applyProtection="1">
      <alignment horizontal="left" shrinkToFit="1"/>
      <protection locked="0"/>
    </xf>
    <xf numFmtId="0" fontId="5" fillId="7" borderId="1" xfId="0" applyFont="1" applyFill="1" applyBorder="1" applyAlignment="1" applyProtection="1">
      <alignment horizontal="center" shrinkToFit="1"/>
      <protection locked="0"/>
    </xf>
    <xf numFmtId="178" fontId="5" fillId="7" borderId="8" xfId="0" applyNumberFormat="1" applyFont="1" applyFill="1" applyBorder="1" applyAlignment="1" applyProtection="1">
      <alignment horizontal="left" shrinkToFit="1"/>
      <protection locked="0"/>
    </xf>
    <xf numFmtId="49" fontId="5" fillId="7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2" xfId="0" applyFont="1" applyFill="1" applyBorder="1" applyAlignment="1" applyProtection="1">
      <alignment horizontal="left" shrinkToFit="1"/>
      <protection locked="0"/>
    </xf>
    <xf numFmtId="0" fontId="5" fillId="7" borderId="2" xfId="0" applyFont="1" applyFill="1" applyBorder="1" applyAlignment="1" applyProtection="1">
      <alignment horizontal="center" shrinkToFit="1"/>
      <protection locked="0"/>
    </xf>
    <xf numFmtId="178" fontId="5" fillId="7" borderId="9" xfId="0" applyNumberFormat="1" applyFont="1" applyFill="1" applyBorder="1" applyAlignment="1" applyProtection="1">
      <alignment horizontal="left" shrinkToFit="1"/>
      <protection locked="0"/>
    </xf>
    <xf numFmtId="49" fontId="5" fillId="7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4" xfId="0" applyFont="1" applyFill="1" applyBorder="1" applyAlignment="1" applyProtection="1">
      <alignment horizontal="left" shrinkToFit="1"/>
      <protection locked="0"/>
    </xf>
    <xf numFmtId="0" fontId="5" fillId="7" borderId="4" xfId="0" applyFont="1" applyFill="1" applyBorder="1" applyAlignment="1" applyProtection="1">
      <alignment horizontal="center" shrinkToFit="1"/>
      <protection locked="0"/>
    </xf>
    <xf numFmtId="178" fontId="5" fillId="7" borderId="10" xfId="0" applyNumberFormat="1" applyFont="1" applyFill="1" applyBorder="1" applyAlignment="1" applyProtection="1">
      <alignment horizontal="left" shrinkToFit="1"/>
      <protection locked="0"/>
    </xf>
    <xf numFmtId="49" fontId="5" fillId="7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8" xfId="0" applyNumberFormat="1" applyFont="1" applyFill="1" applyBorder="1" applyAlignment="1" applyProtection="1">
      <alignment horizontal="left"/>
      <protection locked="0"/>
    </xf>
    <xf numFmtId="0" fontId="5" fillId="7" borderId="9" xfId="0" applyFont="1" applyFill="1" applyBorder="1" applyAlignment="1" applyProtection="1">
      <alignment horizontal="left"/>
      <protection locked="0"/>
    </xf>
    <xf numFmtId="0" fontId="5" fillId="7" borderId="18" xfId="0" applyFont="1" applyFill="1" applyBorder="1" applyAlignment="1" applyProtection="1">
      <alignment horizontal="center" shrinkToFit="1"/>
      <protection locked="0"/>
    </xf>
    <xf numFmtId="0" fontId="5" fillId="7" borderId="13" xfId="0" applyFont="1" applyFill="1" applyBorder="1" applyAlignment="1" applyProtection="1">
      <alignment horizontal="left" shrinkToFit="1"/>
      <protection locked="0"/>
    </xf>
    <xf numFmtId="0" fontId="5" fillId="7" borderId="13" xfId="0" applyFont="1" applyFill="1" applyBorder="1" applyAlignment="1" applyProtection="1">
      <alignment horizontal="center" shrinkToFit="1"/>
      <protection locked="0"/>
    </xf>
    <xf numFmtId="178" fontId="5" fillId="7" borderId="16" xfId="0" applyNumberFormat="1" applyFont="1" applyFill="1" applyBorder="1" applyAlignment="1" applyProtection="1">
      <alignment horizontal="left" shrinkToFit="1"/>
      <protection locked="0"/>
    </xf>
    <xf numFmtId="49" fontId="5" fillId="7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1" xfId="0" applyFont="1" applyFill="1" applyBorder="1" applyAlignment="1" applyProtection="1">
      <alignment horizontal="center" vertical="center" shrinkToFit="1"/>
      <protection locked="0"/>
    </xf>
    <xf numFmtId="0" fontId="5" fillId="7" borderId="2" xfId="0" applyFont="1" applyFill="1" applyBorder="1" applyAlignment="1" applyProtection="1">
      <alignment horizontal="center" vertical="center" shrinkToFit="1"/>
      <protection locked="0"/>
    </xf>
    <xf numFmtId="49" fontId="5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7" borderId="41" xfId="0" applyNumberFormat="1" applyFont="1" applyFill="1" applyBorder="1" applyAlignment="1" applyProtection="1">
      <alignment horizontal="left" vertical="center" shrinkToFit="1"/>
      <protection locked="0"/>
    </xf>
    <xf numFmtId="179" fontId="5" fillId="3" borderId="2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left" vertical="center" wrapText="1" indent="1"/>
    </xf>
    <xf numFmtId="0" fontId="5" fillId="7" borderId="8" xfId="0" applyNumberFormat="1" applyFont="1" applyFill="1" applyBorder="1" applyAlignment="1" applyProtection="1">
      <alignment horizontal="left"/>
    </xf>
    <xf numFmtId="0" fontId="5" fillId="7" borderId="9" xfId="0" applyFont="1" applyFill="1" applyBorder="1" applyAlignment="1" applyProtection="1">
      <alignment horizontal="left"/>
    </xf>
    <xf numFmtId="176" fontId="0" fillId="0" borderId="0" xfId="0" applyNumberFormat="1" applyFont="1" applyBorder="1" applyAlignment="1" applyProtection="1">
      <alignment horizontal="center" vertical="center"/>
    </xf>
    <xf numFmtId="0" fontId="2" fillId="0" borderId="49" xfId="0" applyNumberFormat="1" applyFont="1" applyBorder="1" applyAlignment="1" applyProtection="1">
      <alignment horizontal="center" vertical="center"/>
    </xf>
    <xf numFmtId="0" fontId="2" fillId="0" borderId="34" xfId="0" applyNumberFormat="1" applyFont="1" applyBorder="1" applyAlignment="1" applyProtection="1">
      <alignment vertical="center"/>
    </xf>
    <xf numFmtId="0" fontId="2" fillId="0" borderId="49" xfId="0" quotePrefix="1" applyNumberFormat="1" applyFont="1" applyBorder="1" applyAlignment="1" applyProtection="1">
      <alignment horizontal="center" vertical="center"/>
    </xf>
    <xf numFmtId="177" fontId="2" fillId="0" borderId="49" xfId="0" applyNumberFormat="1" applyFont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textRotation="255"/>
    </xf>
    <xf numFmtId="0" fontId="5" fillId="0" borderId="20" xfId="0" applyFont="1" applyFill="1" applyBorder="1" applyAlignment="1" applyProtection="1">
      <alignment horizontal="center" vertical="center" textRotation="255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3" borderId="9" xfId="0" applyFont="1" applyFill="1" applyBorder="1" applyAlignment="1" applyProtection="1">
      <alignment horizontal="left" vertical="center" wrapText="1" indent="1"/>
      <protection locked="0"/>
    </xf>
    <xf numFmtId="0" fontId="5" fillId="3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26" xfId="0" applyFont="1" applyFill="1" applyBorder="1" applyAlignment="1" applyProtection="1">
      <alignment horizontal="center" vertical="center" textRotation="255"/>
    </xf>
    <xf numFmtId="0" fontId="5" fillId="3" borderId="9" xfId="0" applyFont="1" applyFill="1" applyBorder="1" applyAlignment="1" applyProtection="1">
      <alignment horizontal="left" vertical="center" wrapText="1" indent="1"/>
    </xf>
    <xf numFmtId="0" fontId="5" fillId="3" borderId="23" xfId="0" applyFont="1" applyFill="1" applyBorder="1" applyAlignment="1" applyProtection="1">
      <alignment horizontal="left" vertical="center" wrapText="1" indent="1"/>
    </xf>
    <xf numFmtId="0" fontId="2" fillId="0" borderId="16" xfId="0" applyNumberFormat="1" applyFont="1" applyBorder="1" applyAlignment="1" applyProtection="1">
      <alignment horizontal="center" vertical="center" shrinkToFit="1"/>
    </xf>
    <xf numFmtId="0" fontId="2" fillId="0" borderId="36" xfId="0" applyNumberFormat="1" applyFont="1" applyBorder="1" applyAlignment="1" applyProtection="1">
      <alignment horizontal="center" vertical="center" shrinkToFit="1"/>
    </xf>
    <xf numFmtId="0" fontId="2" fillId="0" borderId="15" xfId="0" applyNumberFormat="1" applyFont="1" applyBorder="1" applyAlignment="1" applyProtection="1">
      <alignment horizontal="center" vertical="center" shrinkToFit="1"/>
    </xf>
    <xf numFmtId="0" fontId="2" fillId="0" borderId="24" xfId="0" applyNumberFormat="1" applyFont="1" applyBorder="1" applyAlignment="1" applyProtection="1">
      <alignment horizontal="center" vertical="center" shrinkToFit="1"/>
    </xf>
    <xf numFmtId="178" fontId="2" fillId="0" borderId="13" xfId="0" applyNumberFormat="1" applyFont="1" applyBorder="1" applyAlignment="1" applyProtection="1">
      <alignment horizontal="center" vertical="center" shrinkToFit="1"/>
    </xf>
    <xf numFmtId="178" fontId="2" fillId="0" borderId="18" xfId="0" applyNumberFormat="1" applyFont="1" applyBorder="1" applyAlignment="1" applyProtection="1">
      <alignment horizontal="center" vertical="center" shrinkToFit="1"/>
    </xf>
    <xf numFmtId="0" fontId="2" fillId="0" borderId="2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 shrinkToFit="1"/>
    </xf>
    <xf numFmtId="0" fontId="2" fillId="0" borderId="18" xfId="0" applyNumberFormat="1" applyFont="1" applyBorder="1" applyAlignment="1" applyProtection="1">
      <alignment horizontal="center" vertical="center" shrinkToFit="1"/>
    </xf>
    <xf numFmtId="0" fontId="15" fillId="0" borderId="34" xfId="0" applyNumberFormat="1" applyFont="1" applyBorder="1" applyAlignment="1" applyProtection="1">
      <alignment horizontal="left" indent="1" shrinkToFit="1"/>
    </xf>
    <xf numFmtId="0" fontId="13" fillId="0" borderId="0" xfId="0" applyNumberFormat="1" applyFont="1" applyAlignment="1" applyProtection="1">
      <alignment horizontal="left" vertical="center"/>
    </xf>
    <xf numFmtId="178" fontId="13" fillId="0" borderId="0" xfId="0" applyNumberFormat="1" applyFont="1" applyAlignment="1" applyProtection="1">
      <alignment horizontal="left" indent="3" shrinkToFit="1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</xf>
    <xf numFmtId="0" fontId="2" fillId="0" borderId="17" xfId="0" applyNumberFormat="1" applyFont="1" applyBorder="1" applyAlignment="1" applyProtection="1">
      <alignment horizontal="center" vertical="center" shrinkToFit="1"/>
    </xf>
    <xf numFmtId="0" fontId="2" fillId="0" borderId="33" xfId="0" applyNumberFormat="1" applyFont="1" applyBorder="1" applyAlignment="1" applyProtection="1">
      <alignment horizontal="center" vertical="center" shrinkToFit="1"/>
    </xf>
    <xf numFmtId="0" fontId="2" fillId="0" borderId="38" xfId="0" applyNumberFormat="1" applyFont="1" applyBorder="1" applyAlignment="1" applyProtection="1">
      <alignment horizontal="center" vertical="center" shrinkToFit="1"/>
    </xf>
    <xf numFmtId="0" fontId="7" fillId="0" borderId="16" xfId="0" applyNumberFormat="1" applyFont="1" applyBorder="1" applyAlignment="1" applyProtection="1">
      <alignment horizontal="center" vertical="center" wrapText="1"/>
    </xf>
    <xf numFmtId="0" fontId="7" fillId="0" borderId="30" xfId="0" applyNumberFormat="1" applyFont="1" applyBorder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 vertical="center"/>
    </xf>
    <xf numFmtId="0" fontId="3" fillId="0" borderId="0" xfId="0" quotePrefix="1" applyNumberFormat="1" applyFont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10" fillId="0" borderId="13" xfId="0" applyNumberFormat="1" applyFont="1" applyBorder="1" applyAlignment="1" applyProtection="1">
      <alignment horizontal="center" vertical="center" wrapText="1"/>
    </xf>
    <xf numFmtId="0" fontId="10" fillId="0" borderId="28" xfId="0" applyNumberFormat="1" applyFont="1" applyBorder="1" applyAlignment="1" applyProtection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 shrinkToFit="1"/>
    </xf>
    <xf numFmtId="0" fontId="3" fillId="0" borderId="2" xfId="0" applyNumberFormat="1" applyFont="1" applyBorder="1" applyAlignment="1" applyProtection="1">
      <alignment horizontal="left" vertical="center" indent="1" shrinkToFit="1"/>
    </xf>
    <xf numFmtId="0" fontId="10" fillId="0" borderId="2" xfId="0" applyNumberFormat="1" applyFont="1" applyBorder="1" applyAlignment="1" applyProtection="1">
      <alignment horizontal="center" vertical="center"/>
    </xf>
    <xf numFmtId="0" fontId="10" fillId="0" borderId="29" xfId="0" applyNumberFormat="1" applyFont="1" applyBorder="1" applyAlignment="1" applyProtection="1">
      <alignment horizontal="center" vertical="center"/>
    </xf>
    <xf numFmtId="178" fontId="2" fillId="0" borderId="2" xfId="0" applyNumberFormat="1" applyFont="1" applyBorder="1" applyAlignment="1" applyProtection="1">
      <alignment horizontal="center" vertical="center" shrinkToFit="1"/>
    </xf>
    <xf numFmtId="0" fontId="2" fillId="0" borderId="18" xfId="0" quotePrefix="1" applyNumberFormat="1" applyFont="1" applyBorder="1" applyAlignment="1" applyProtection="1">
      <alignment horizontal="center" vertical="center"/>
    </xf>
    <xf numFmtId="0" fontId="2" fillId="0" borderId="31" xfId="0" applyNumberFormat="1" applyFont="1" applyBorder="1" applyAlignment="1" applyProtection="1">
      <alignment horizontal="center" vertical="center" shrinkToFit="1"/>
    </xf>
    <xf numFmtId="0" fontId="10" fillId="0" borderId="0" xfId="0" applyNumberFormat="1" applyFont="1" applyBorder="1" applyAlignment="1" applyProtection="1">
      <alignment horizontal="left" vertical="center" wrapText="1"/>
    </xf>
    <xf numFmtId="0" fontId="10" fillId="0" borderId="0" xfId="0" applyNumberFormat="1" applyFont="1" applyBorder="1" applyAlignment="1" applyProtection="1">
      <alignment horizontal="left" vertical="center"/>
    </xf>
    <xf numFmtId="0" fontId="10" fillId="0" borderId="16" xfId="0" applyNumberFormat="1" applyFont="1" applyBorder="1" applyAlignment="1" applyProtection="1">
      <alignment horizontal="center" vertical="center"/>
    </xf>
    <xf numFmtId="0" fontId="10" fillId="0" borderId="36" xfId="0" applyNumberFormat="1" applyFont="1" applyBorder="1" applyAlignment="1" applyProtection="1">
      <alignment horizontal="center" vertical="center"/>
    </xf>
    <xf numFmtId="0" fontId="10" fillId="0" borderId="30" xfId="0" applyNumberFormat="1" applyFont="1" applyBorder="1" applyAlignment="1" applyProtection="1">
      <alignment horizontal="center" vertical="center"/>
    </xf>
    <xf numFmtId="0" fontId="10" fillId="0" borderId="37" xfId="0" applyNumberFormat="1" applyFont="1" applyBorder="1" applyAlignment="1" applyProtection="1">
      <alignment horizontal="center" vertical="center"/>
    </xf>
    <xf numFmtId="0" fontId="13" fillId="0" borderId="34" xfId="0" applyNumberFormat="1" applyFont="1" applyBorder="1" applyAlignment="1" applyProtection="1">
      <alignment horizontal="left" vertical="center"/>
    </xf>
    <xf numFmtId="0" fontId="13" fillId="0" borderId="0" xfId="0" applyNumberFormat="1" applyFont="1" applyBorder="1" applyAlignment="1" applyProtection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M43"/>
  <sheetViews>
    <sheetView view="pageBreakPreview" zoomScaleNormal="100" zoomScaleSheetLayoutView="100" workbookViewId="0">
      <selection activeCell="G12" sqref="G12"/>
    </sheetView>
  </sheetViews>
  <sheetFormatPr defaultRowHeight="13.5" x14ac:dyDescent="0.15"/>
  <cols>
    <col min="1" max="1" width="3.5" style="1" bestFit="1" customWidth="1"/>
    <col min="2" max="2" width="4.625" style="1" customWidth="1"/>
    <col min="3" max="3" width="12.625" style="1" customWidth="1"/>
    <col min="4" max="4" width="28.625" style="1" customWidth="1"/>
    <col min="5" max="5" width="4.625" style="1" customWidth="1"/>
    <col min="6" max="6" width="16.625" style="1" customWidth="1"/>
    <col min="7" max="7" width="30.625" style="1" customWidth="1"/>
    <col min="8" max="8" width="5.375" style="1" bestFit="1" customWidth="1"/>
    <col min="9" max="9" width="25" style="1" bestFit="1" customWidth="1"/>
    <col min="10" max="10" width="13" style="1" bestFit="1" customWidth="1"/>
    <col min="11" max="11" width="7.5" style="1" bestFit="1" customWidth="1"/>
    <col min="12" max="12" width="9.5" style="1" bestFit="1" customWidth="1"/>
    <col min="13" max="13" width="35.625" style="1" customWidth="1"/>
    <col min="14" max="16384" width="9" style="1"/>
  </cols>
  <sheetData>
    <row r="1" spans="1:13" s="2" customFormat="1" ht="5.0999999999999996" customHeight="1" x14ac:dyDescent="0.15">
      <c r="A1" s="2">
        <v>1</v>
      </c>
      <c r="B1" s="17"/>
      <c r="C1" s="17"/>
      <c r="D1" s="18"/>
      <c r="E1" s="17"/>
      <c r="F1" s="17"/>
      <c r="G1" s="17"/>
      <c r="H1" s="3"/>
      <c r="I1" s="3"/>
      <c r="J1" s="3"/>
      <c r="K1" s="17"/>
      <c r="L1" s="3"/>
      <c r="M1" s="3"/>
    </row>
    <row r="2" spans="1:13" s="2" customFormat="1" ht="42" x14ac:dyDescent="0.15">
      <c r="A2" s="2">
        <v>2</v>
      </c>
      <c r="B2" s="68" t="s">
        <v>9</v>
      </c>
      <c r="C2" s="235"/>
      <c r="D2" s="236"/>
      <c r="E2" s="68" t="s">
        <v>10</v>
      </c>
      <c r="F2" s="106"/>
      <c r="G2" s="233" t="s">
        <v>24</v>
      </c>
      <c r="H2" s="234"/>
      <c r="I2" s="105">
        <v>44317</v>
      </c>
      <c r="J2" s="66"/>
      <c r="K2" s="232" t="s">
        <v>96</v>
      </c>
      <c r="L2" s="232"/>
      <c r="M2" s="67" t="s">
        <v>36</v>
      </c>
    </row>
    <row r="3" spans="1:13" ht="27.75" thickBot="1" x14ac:dyDescent="0.2">
      <c r="A3" s="1">
        <v>3</v>
      </c>
      <c r="B3" s="28" t="s">
        <v>20</v>
      </c>
      <c r="C3" s="16"/>
      <c r="D3" s="5"/>
      <c r="E3" s="4" t="s">
        <v>12</v>
      </c>
      <c r="F3" s="4" t="s">
        <v>19</v>
      </c>
      <c r="G3" s="4" t="s">
        <v>26</v>
      </c>
      <c r="H3" s="4" t="s">
        <v>2</v>
      </c>
      <c r="I3" s="5" t="s">
        <v>35</v>
      </c>
      <c r="J3" s="5" t="s">
        <v>25</v>
      </c>
      <c r="K3" s="5" t="s">
        <v>33</v>
      </c>
      <c r="L3" s="5" t="s">
        <v>34</v>
      </c>
      <c r="M3" s="4" t="s">
        <v>8</v>
      </c>
    </row>
    <row r="4" spans="1:13" x14ac:dyDescent="0.15">
      <c r="A4" s="1">
        <v>4</v>
      </c>
      <c r="B4" s="227" t="s">
        <v>14</v>
      </c>
      <c r="C4" s="20" t="s">
        <v>70</v>
      </c>
      <c r="D4" s="207"/>
      <c r="E4" s="6">
        <v>1</v>
      </c>
      <c r="F4" s="195"/>
      <c r="G4" s="195"/>
      <c r="H4" s="196"/>
      <c r="I4" s="197"/>
      <c r="J4" s="189"/>
      <c r="K4" s="214"/>
      <c r="L4" s="189"/>
      <c r="M4" s="190"/>
    </row>
    <row r="5" spans="1:13" x14ac:dyDescent="0.15">
      <c r="A5" s="1">
        <v>5</v>
      </c>
      <c r="B5" s="228"/>
      <c r="C5" s="19" t="s">
        <v>11</v>
      </c>
      <c r="D5" s="208"/>
      <c r="E5" s="8">
        <v>2</v>
      </c>
      <c r="F5" s="199"/>
      <c r="G5" s="199"/>
      <c r="H5" s="200"/>
      <c r="I5" s="201"/>
      <c r="J5" s="191"/>
      <c r="K5" s="215"/>
      <c r="L5" s="191"/>
      <c r="M5" s="192"/>
    </row>
    <row r="6" spans="1:13" x14ac:dyDescent="0.15">
      <c r="A6" s="1">
        <v>6</v>
      </c>
      <c r="B6" s="228"/>
      <c r="C6" s="7"/>
      <c r="D6" s="21"/>
      <c r="E6" s="8">
        <v>3</v>
      </c>
      <c r="F6" s="199"/>
      <c r="G6" s="199"/>
      <c r="H6" s="200"/>
      <c r="I6" s="201"/>
      <c r="J6" s="191"/>
      <c r="K6" s="215"/>
      <c r="L6" s="191"/>
      <c r="M6" s="192"/>
    </row>
    <row r="7" spans="1:13" x14ac:dyDescent="0.15">
      <c r="A7" s="1">
        <v>7</v>
      </c>
      <c r="B7" s="228"/>
      <c r="C7" s="59"/>
      <c r="D7" s="60"/>
      <c r="E7" s="8">
        <v>4</v>
      </c>
      <c r="F7" s="199"/>
      <c r="G7" s="199"/>
      <c r="H7" s="200"/>
      <c r="I7" s="201"/>
      <c r="J7" s="191"/>
      <c r="K7" s="215"/>
      <c r="L7" s="191"/>
      <c r="M7" s="192"/>
    </row>
    <row r="8" spans="1:13" x14ac:dyDescent="0.15">
      <c r="A8" s="1">
        <v>8</v>
      </c>
      <c r="B8" s="228"/>
      <c r="C8" s="61"/>
      <c r="D8" s="63"/>
      <c r="E8" s="8">
        <v>5</v>
      </c>
      <c r="F8" s="199"/>
      <c r="G8" s="199"/>
      <c r="H8" s="200"/>
      <c r="I8" s="201"/>
      <c r="J8" s="191"/>
      <c r="K8" s="215"/>
      <c r="L8" s="191"/>
      <c r="M8" s="192"/>
    </row>
    <row r="9" spans="1:13" x14ac:dyDescent="0.15">
      <c r="A9" s="1">
        <v>9</v>
      </c>
      <c r="B9" s="228"/>
      <c r="C9" s="61"/>
      <c r="D9" s="62"/>
      <c r="E9" s="8">
        <v>6</v>
      </c>
      <c r="F9" s="199"/>
      <c r="G9" s="199"/>
      <c r="H9" s="200"/>
      <c r="I9" s="201"/>
      <c r="J9" s="191"/>
      <c r="K9" s="215"/>
      <c r="L9" s="191"/>
      <c r="M9" s="192"/>
    </row>
    <row r="10" spans="1:13" ht="14.25" thickBot="1" x14ac:dyDescent="0.2">
      <c r="A10" s="1">
        <v>10</v>
      </c>
      <c r="B10" s="228"/>
      <c r="C10" s="61"/>
      <c r="D10" s="62"/>
      <c r="E10" s="8">
        <v>7</v>
      </c>
      <c r="F10" s="199"/>
      <c r="G10" s="199"/>
      <c r="H10" s="200"/>
      <c r="I10" s="201"/>
      <c r="J10" s="191"/>
      <c r="K10" s="215"/>
      <c r="L10" s="191"/>
      <c r="M10" s="192"/>
    </row>
    <row r="11" spans="1:13" ht="14.25" hidden="1" thickBot="1" x14ac:dyDescent="0.2">
      <c r="A11" s="1">
        <v>11</v>
      </c>
      <c r="B11" s="237"/>
      <c r="C11" s="11"/>
      <c r="D11" s="54"/>
      <c r="E11" s="12"/>
      <c r="F11" s="203"/>
      <c r="G11" s="203"/>
      <c r="H11" s="204"/>
      <c r="I11" s="205"/>
      <c r="J11" s="193"/>
      <c r="K11" s="65"/>
      <c r="L11" s="103"/>
      <c r="M11" s="104"/>
    </row>
    <row r="12" spans="1:13" ht="13.5" customHeight="1" x14ac:dyDescent="0.15">
      <c r="A12" s="1">
        <v>12</v>
      </c>
      <c r="B12" s="227" t="s">
        <v>15</v>
      </c>
      <c r="C12" s="20" t="s">
        <v>93</v>
      </c>
      <c r="D12" s="207"/>
      <c r="E12" s="6">
        <v>8</v>
      </c>
      <c r="F12" s="195"/>
      <c r="G12" s="195"/>
      <c r="H12" s="196"/>
      <c r="I12" s="197"/>
      <c r="J12" s="189"/>
      <c r="K12" s="69"/>
      <c r="L12" s="189"/>
      <c r="M12" s="190"/>
    </row>
    <row r="13" spans="1:13" x14ac:dyDescent="0.15">
      <c r="A13" s="1">
        <v>13</v>
      </c>
      <c r="B13" s="228"/>
      <c r="C13" s="19" t="s">
        <v>11</v>
      </c>
      <c r="D13" s="208"/>
      <c r="E13" s="8">
        <v>9</v>
      </c>
      <c r="F13" s="199"/>
      <c r="G13" s="199"/>
      <c r="H13" s="200"/>
      <c r="I13" s="201"/>
      <c r="J13" s="191"/>
      <c r="K13" s="70"/>
      <c r="L13" s="191"/>
      <c r="M13" s="192"/>
    </row>
    <row r="14" spans="1:13" x14ac:dyDescent="0.15">
      <c r="A14" s="1">
        <v>14</v>
      </c>
      <c r="B14" s="228"/>
      <c r="C14" s="10"/>
      <c r="D14" s="22"/>
      <c r="E14" s="8">
        <v>10</v>
      </c>
      <c r="F14" s="199"/>
      <c r="G14" s="199"/>
      <c r="H14" s="200"/>
      <c r="I14" s="201"/>
      <c r="J14" s="191"/>
      <c r="K14" s="70"/>
      <c r="L14" s="191"/>
      <c r="M14" s="192"/>
    </row>
    <row r="15" spans="1:13" x14ac:dyDescent="0.15">
      <c r="A15" s="1">
        <v>15</v>
      </c>
      <c r="B15" s="228"/>
      <c r="C15" s="9"/>
      <c r="D15" s="9"/>
      <c r="E15" s="8">
        <v>11</v>
      </c>
      <c r="F15" s="199"/>
      <c r="G15" s="199"/>
      <c r="H15" s="209"/>
      <c r="I15" s="201"/>
      <c r="J15" s="191"/>
      <c r="K15" s="70"/>
      <c r="L15" s="216"/>
      <c r="M15" s="192"/>
    </row>
    <row r="16" spans="1:13" x14ac:dyDescent="0.15">
      <c r="A16" s="1">
        <v>16</v>
      </c>
      <c r="B16" s="228"/>
      <c r="C16" s="10"/>
      <c r="D16" s="22"/>
      <c r="E16" s="8">
        <v>12</v>
      </c>
      <c r="F16" s="199"/>
      <c r="G16" s="199"/>
      <c r="H16" s="200"/>
      <c r="I16" s="201"/>
      <c r="J16" s="191"/>
      <c r="K16" s="70"/>
      <c r="L16" s="191"/>
      <c r="M16" s="192"/>
    </row>
    <row r="17" spans="1:13" x14ac:dyDescent="0.15">
      <c r="A17" s="1">
        <v>17</v>
      </c>
      <c r="B17" s="228"/>
      <c r="C17" s="10"/>
      <c r="D17" s="22"/>
      <c r="E17" s="8">
        <v>13</v>
      </c>
      <c r="F17" s="199"/>
      <c r="G17" s="199"/>
      <c r="H17" s="200"/>
      <c r="I17" s="201"/>
      <c r="J17" s="191"/>
      <c r="K17" s="70"/>
      <c r="L17" s="191"/>
      <c r="M17" s="192"/>
    </row>
    <row r="18" spans="1:13" ht="14.25" thickBot="1" x14ac:dyDescent="0.2">
      <c r="A18" s="1">
        <v>18</v>
      </c>
      <c r="B18" s="228"/>
      <c r="C18" s="9"/>
      <c r="D18" s="9"/>
      <c r="E18" s="8">
        <v>14</v>
      </c>
      <c r="F18" s="199"/>
      <c r="G18" s="199"/>
      <c r="H18" s="209"/>
      <c r="I18" s="201"/>
      <c r="J18" s="191"/>
      <c r="K18" s="70"/>
      <c r="L18" s="216"/>
      <c r="M18" s="192"/>
    </row>
    <row r="19" spans="1:13" ht="14.25" hidden="1" thickBot="1" x14ac:dyDescent="0.2">
      <c r="A19" s="1">
        <v>19</v>
      </c>
      <c r="B19" s="228"/>
      <c r="C19" s="10"/>
      <c r="D19" s="22"/>
      <c r="E19" s="55">
        <v>15</v>
      </c>
      <c r="F19" s="210"/>
      <c r="G19" s="210"/>
      <c r="H19" s="211"/>
      <c r="I19" s="212"/>
      <c r="J19" s="213"/>
      <c r="K19" s="70"/>
      <c r="L19" s="213"/>
      <c r="M19" s="217"/>
    </row>
    <row r="20" spans="1:13" x14ac:dyDescent="0.15">
      <c r="A20" s="1">
        <v>20</v>
      </c>
      <c r="B20" s="229" t="s">
        <v>100</v>
      </c>
      <c r="C20" s="100"/>
      <c r="D20" s="101"/>
      <c r="E20" s="6" t="s">
        <v>97</v>
      </c>
      <c r="F20" s="195"/>
      <c r="G20" s="195"/>
      <c r="H20" s="196"/>
      <c r="I20" s="197"/>
      <c r="J20" s="198"/>
      <c r="K20" s="69"/>
      <c r="L20" s="189"/>
      <c r="M20" s="190"/>
    </row>
    <row r="21" spans="1:13" x14ac:dyDescent="0.15">
      <c r="A21" s="1">
        <v>21</v>
      </c>
      <c r="B21" s="230"/>
      <c r="C21" s="10"/>
      <c r="D21" s="22"/>
      <c r="E21" s="8" t="s">
        <v>98</v>
      </c>
      <c r="F21" s="199"/>
      <c r="G21" s="199"/>
      <c r="H21" s="200"/>
      <c r="I21" s="201"/>
      <c r="J21" s="202"/>
      <c r="K21" s="70"/>
      <c r="L21" s="191"/>
      <c r="M21" s="192"/>
    </row>
    <row r="22" spans="1:13" ht="14.25" thickBot="1" x14ac:dyDescent="0.2">
      <c r="A22" s="1">
        <v>22</v>
      </c>
      <c r="B22" s="231"/>
      <c r="C22" s="11"/>
      <c r="D22" s="11"/>
      <c r="E22" s="12" t="s">
        <v>99</v>
      </c>
      <c r="F22" s="203"/>
      <c r="G22" s="203"/>
      <c r="H22" s="204"/>
      <c r="I22" s="205"/>
      <c r="J22" s="206"/>
      <c r="K22" s="102"/>
      <c r="L22" s="193"/>
      <c r="M22" s="194"/>
    </row>
    <row r="23" spans="1:13" x14ac:dyDescent="0.15">
      <c r="A23" s="1">
        <v>23</v>
      </c>
      <c r="E23" s="13"/>
      <c r="H23" s="14"/>
      <c r="I23" s="15"/>
      <c r="K23" s="13"/>
    </row>
    <row r="24" spans="1:13" ht="27.75" thickBot="1" x14ac:dyDescent="0.2">
      <c r="A24" s="1">
        <v>24</v>
      </c>
      <c r="B24" s="28" t="s">
        <v>21</v>
      </c>
      <c r="C24" s="4"/>
      <c r="D24" s="5"/>
      <c r="E24" s="4" t="s">
        <v>12</v>
      </c>
      <c r="F24" s="4" t="s">
        <v>1</v>
      </c>
      <c r="G24" s="4" t="s">
        <v>27</v>
      </c>
      <c r="H24" s="4" t="s">
        <v>2</v>
      </c>
      <c r="I24" s="4" t="s">
        <v>3</v>
      </c>
      <c r="J24" s="5" t="s">
        <v>25</v>
      </c>
      <c r="K24" s="5" t="s">
        <v>33</v>
      </c>
      <c r="L24" s="5" t="s">
        <v>34</v>
      </c>
      <c r="M24" s="4" t="s">
        <v>8</v>
      </c>
    </row>
    <row r="25" spans="1:13" ht="13.5" customHeight="1" x14ac:dyDescent="0.15">
      <c r="A25" s="1">
        <v>25</v>
      </c>
      <c r="B25" s="227" t="s">
        <v>14</v>
      </c>
      <c r="C25" s="20" t="s">
        <v>70</v>
      </c>
      <c r="D25" s="107"/>
      <c r="E25" s="6">
        <v>1</v>
      </c>
      <c r="F25" s="111"/>
      <c r="G25" s="111"/>
      <c r="H25" s="112"/>
      <c r="I25" s="113"/>
      <c r="J25" s="114"/>
      <c r="K25" s="131"/>
      <c r="L25" s="114"/>
      <c r="M25" s="134"/>
    </row>
    <row r="26" spans="1:13" x14ac:dyDescent="0.15">
      <c r="A26" s="1">
        <v>26</v>
      </c>
      <c r="B26" s="228"/>
      <c r="C26" s="19" t="s">
        <v>11</v>
      </c>
      <c r="D26" s="108"/>
      <c r="E26" s="8">
        <v>2</v>
      </c>
      <c r="F26" s="115"/>
      <c r="G26" s="115"/>
      <c r="H26" s="116"/>
      <c r="I26" s="117"/>
      <c r="J26" s="118"/>
      <c r="K26" s="132"/>
      <c r="L26" s="118"/>
      <c r="M26" s="135"/>
    </row>
    <row r="27" spans="1:13" x14ac:dyDescent="0.15">
      <c r="A27" s="1">
        <v>27</v>
      </c>
      <c r="B27" s="228"/>
      <c r="C27" s="7"/>
      <c r="D27" s="21"/>
      <c r="E27" s="8">
        <v>3</v>
      </c>
      <c r="F27" s="115"/>
      <c r="G27" s="115"/>
      <c r="H27" s="116"/>
      <c r="I27" s="117"/>
      <c r="J27" s="118"/>
      <c r="K27" s="132"/>
      <c r="L27" s="118"/>
      <c r="M27" s="135"/>
    </row>
    <row r="28" spans="1:13" x14ac:dyDescent="0.15">
      <c r="A28" s="1">
        <v>28</v>
      </c>
      <c r="B28" s="228"/>
      <c r="C28" s="61"/>
      <c r="D28" s="63"/>
      <c r="E28" s="8">
        <v>4</v>
      </c>
      <c r="F28" s="115"/>
      <c r="G28" s="115"/>
      <c r="H28" s="116"/>
      <c r="I28" s="117"/>
      <c r="J28" s="118"/>
      <c r="K28" s="132"/>
      <c r="L28" s="118"/>
      <c r="M28" s="135"/>
    </row>
    <row r="29" spans="1:13" x14ac:dyDescent="0.15">
      <c r="A29" s="1">
        <v>29</v>
      </c>
      <c r="B29" s="228"/>
      <c r="C29" s="61"/>
      <c r="D29" s="63"/>
      <c r="E29" s="8">
        <v>5</v>
      </c>
      <c r="F29" s="115"/>
      <c r="G29" s="115"/>
      <c r="H29" s="116"/>
      <c r="I29" s="117"/>
      <c r="J29" s="118"/>
      <c r="K29" s="132"/>
      <c r="L29" s="118"/>
      <c r="M29" s="135"/>
    </row>
    <row r="30" spans="1:13" x14ac:dyDescent="0.15">
      <c r="A30" s="1">
        <v>30</v>
      </c>
      <c r="B30" s="228"/>
      <c r="C30" s="61"/>
      <c r="D30" s="62"/>
      <c r="E30" s="55">
        <v>6</v>
      </c>
      <c r="F30" s="119"/>
      <c r="G30" s="119"/>
      <c r="H30" s="120"/>
      <c r="I30" s="121"/>
      <c r="J30" s="122"/>
      <c r="K30" s="133"/>
      <c r="L30" s="122"/>
      <c r="M30" s="136"/>
    </row>
    <row r="31" spans="1:13" ht="14.25" thickBot="1" x14ac:dyDescent="0.2">
      <c r="A31" s="1">
        <v>31</v>
      </c>
      <c r="B31" s="228"/>
      <c r="C31" s="16"/>
      <c r="D31" s="56"/>
      <c r="E31" s="55">
        <v>7</v>
      </c>
      <c r="F31" s="119"/>
      <c r="G31" s="119"/>
      <c r="H31" s="120"/>
      <c r="I31" s="121"/>
      <c r="J31" s="122"/>
      <c r="K31" s="133"/>
      <c r="L31" s="122"/>
      <c r="M31" s="136"/>
    </row>
    <row r="32" spans="1:13" ht="14.25" hidden="1" thickBot="1" x14ac:dyDescent="0.2">
      <c r="A32" s="1">
        <v>32</v>
      </c>
      <c r="B32" s="237"/>
      <c r="C32" s="57"/>
      <c r="D32" s="58"/>
      <c r="E32" s="12"/>
      <c r="F32" s="123"/>
      <c r="G32" s="123"/>
      <c r="H32" s="124"/>
      <c r="I32" s="125"/>
      <c r="J32" s="126"/>
      <c r="K32" s="64"/>
      <c r="L32" s="126"/>
      <c r="M32" s="137"/>
    </row>
    <row r="33" spans="1:13" ht="13.5" customHeight="1" x14ac:dyDescent="0.15">
      <c r="A33" s="1">
        <v>33</v>
      </c>
      <c r="B33" s="227" t="s">
        <v>15</v>
      </c>
      <c r="C33" s="20" t="s">
        <v>70</v>
      </c>
      <c r="D33" s="109"/>
      <c r="E33" s="6">
        <v>8</v>
      </c>
      <c r="F33" s="111"/>
      <c r="G33" s="111"/>
      <c r="H33" s="112"/>
      <c r="I33" s="113"/>
      <c r="J33" s="114"/>
      <c r="K33" s="69"/>
      <c r="L33" s="114"/>
      <c r="M33" s="134"/>
    </row>
    <row r="34" spans="1:13" x14ac:dyDescent="0.15">
      <c r="A34" s="1">
        <v>34</v>
      </c>
      <c r="B34" s="228"/>
      <c r="C34" s="19" t="s">
        <v>11</v>
      </c>
      <c r="D34" s="110"/>
      <c r="E34" s="8">
        <v>9</v>
      </c>
      <c r="F34" s="115"/>
      <c r="G34" s="115"/>
      <c r="H34" s="116"/>
      <c r="I34" s="117"/>
      <c r="J34" s="118"/>
      <c r="K34" s="70"/>
      <c r="L34" s="118"/>
      <c r="M34" s="135"/>
    </row>
    <row r="35" spans="1:13" x14ac:dyDescent="0.15">
      <c r="A35" s="1">
        <v>35</v>
      </c>
      <c r="B35" s="228"/>
      <c r="C35" s="10"/>
      <c r="D35" s="22"/>
      <c r="E35" s="8">
        <v>10</v>
      </c>
      <c r="F35" s="115"/>
      <c r="G35" s="115"/>
      <c r="H35" s="116"/>
      <c r="I35" s="117"/>
      <c r="J35" s="118"/>
      <c r="K35" s="70"/>
      <c r="L35" s="118"/>
      <c r="M35" s="135"/>
    </row>
    <row r="36" spans="1:13" x14ac:dyDescent="0.15">
      <c r="A36" s="1">
        <v>36</v>
      </c>
      <c r="B36" s="228"/>
      <c r="C36" s="9"/>
      <c r="D36" s="9"/>
      <c r="E36" s="8">
        <v>11</v>
      </c>
      <c r="F36" s="127"/>
      <c r="G36" s="127"/>
      <c r="H36" s="128"/>
      <c r="I36" s="129"/>
      <c r="J36" s="130"/>
      <c r="K36" s="70"/>
      <c r="L36" s="130"/>
      <c r="M36" s="138"/>
    </row>
    <row r="37" spans="1:13" x14ac:dyDescent="0.15">
      <c r="A37" s="1">
        <v>37</v>
      </c>
      <c r="B37" s="228"/>
      <c r="C37" s="10"/>
      <c r="D37" s="22"/>
      <c r="E37" s="8">
        <v>12</v>
      </c>
      <c r="F37" s="115"/>
      <c r="G37" s="115"/>
      <c r="H37" s="116"/>
      <c r="I37" s="117"/>
      <c r="J37" s="118"/>
      <c r="K37" s="70"/>
      <c r="L37" s="118"/>
      <c r="M37" s="135"/>
    </row>
    <row r="38" spans="1:13" x14ac:dyDescent="0.15">
      <c r="A38" s="1">
        <v>38</v>
      </c>
      <c r="B38" s="228"/>
      <c r="C38" s="10"/>
      <c r="D38" s="22"/>
      <c r="E38" s="8">
        <v>13</v>
      </c>
      <c r="F38" s="115"/>
      <c r="G38" s="115"/>
      <c r="H38" s="116"/>
      <c r="I38" s="117"/>
      <c r="J38" s="118"/>
      <c r="K38" s="70"/>
      <c r="L38" s="118"/>
      <c r="M38" s="135"/>
    </row>
    <row r="39" spans="1:13" ht="14.25" thickBot="1" x14ac:dyDescent="0.2">
      <c r="A39" s="1">
        <v>39</v>
      </c>
      <c r="B39" s="228"/>
      <c r="C39" s="9"/>
      <c r="D39" s="9"/>
      <c r="E39" s="8">
        <v>14</v>
      </c>
      <c r="F39" s="127"/>
      <c r="G39" s="127"/>
      <c r="H39" s="128"/>
      <c r="I39" s="129"/>
      <c r="J39" s="130"/>
      <c r="K39" s="70"/>
      <c r="L39" s="130"/>
      <c r="M39" s="138"/>
    </row>
    <row r="40" spans="1:13" ht="14.25" hidden="1" thickBot="1" x14ac:dyDescent="0.2">
      <c r="A40" s="1">
        <v>40</v>
      </c>
      <c r="B40" s="228"/>
      <c r="C40" s="10"/>
      <c r="D40" s="22"/>
      <c r="E40" s="55">
        <v>15</v>
      </c>
      <c r="F40" s="119"/>
      <c r="G40" s="119"/>
      <c r="H40" s="120"/>
      <c r="I40" s="121"/>
      <c r="J40" s="122"/>
      <c r="K40" s="70"/>
      <c r="L40" s="122"/>
      <c r="M40" s="136"/>
    </row>
    <row r="41" spans="1:13" x14ac:dyDescent="0.15">
      <c r="A41" s="1">
        <v>41</v>
      </c>
      <c r="B41" s="229" t="s">
        <v>100</v>
      </c>
      <c r="C41" s="100"/>
      <c r="D41" s="101"/>
      <c r="E41" s="6" t="s">
        <v>97</v>
      </c>
      <c r="F41" s="111"/>
      <c r="G41" s="111"/>
      <c r="H41" s="112"/>
      <c r="I41" s="113"/>
      <c r="J41" s="114"/>
      <c r="K41" s="69"/>
      <c r="L41" s="114"/>
      <c r="M41" s="134"/>
    </row>
    <row r="42" spans="1:13" x14ac:dyDescent="0.15">
      <c r="A42" s="1">
        <v>42</v>
      </c>
      <c r="B42" s="230"/>
      <c r="C42" s="10"/>
      <c r="D42" s="22"/>
      <c r="E42" s="8" t="s">
        <v>98</v>
      </c>
      <c r="F42" s="115"/>
      <c r="G42" s="115"/>
      <c r="H42" s="116"/>
      <c r="I42" s="117"/>
      <c r="J42" s="118"/>
      <c r="K42" s="70"/>
      <c r="L42" s="118"/>
      <c r="M42" s="135"/>
    </row>
    <row r="43" spans="1:13" ht="14.25" thickBot="1" x14ac:dyDescent="0.2">
      <c r="A43" s="1">
        <v>43</v>
      </c>
      <c r="B43" s="231"/>
      <c r="C43" s="11"/>
      <c r="D43" s="11"/>
      <c r="E43" s="12" t="s">
        <v>99</v>
      </c>
      <c r="F43" s="123"/>
      <c r="G43" s="123"/>
      <c r="H43" s="124"/>
      <c r="I43" s="125"/>
      <c r="J43" s="126"/>
      <c r="K43" s="102"/>
      <c r="L43" s="126"/>
      <c r="M43" s="137"/>
    </row>
  </sheetData>
  <mergeCells count="9">
    <mergeCell ref="B33:B40"/>
    <mergeCell ref="B41:B43"/>
    <mergeCell ref="K2:L2"/>
    <mergeCell ref="G2:H2"/>
    <mergeCell ref="C2:D2"/>
    <mergeCell ref="B4:B11"/>
    <mergeCell ref="B25:B32"/>
    <mergeCell ref="B12:B19"/>
    <mergeCell ref="B20:B22"/>
  </mergeCells>
  <phoneticPr fontId="1"/>
  <dataValidations count="2">
    <dataValidation type="whole" allowBlank="1" showInputMessage="1" showErrorMessage="1" sqref="H25:H43 H4:H22">
      <formula1>1</formula1>
      <formula2>3</formula2>
    </dataValidation>
    <dataValidation type="list" allowBlank="1" showInputMessage="1" showErrorMessage="1" sqref="K4:K11 K25:K32">
      <formula1>"○"</formula1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3"/>
  <sheetViews>
    <sheetView view="pageBreakPreview" zoomScaleNormal="100" zoomScaleSheetLayoutView="100" workbookViewId="0"/>
  </sheetViews>
  <sheetFormatPr defaultRowHeight="13.5" x14ac:dyDescent="0.15"/>
  <cols>
    <col min="1" max="1" width="3.5" style="1" bestFit="1" customWidth="1"/>
    <col min="2" max="2" width="4.625" style="1" customWidth="1"/>
    <col min="3" max="3" width="12.625" style="1" customWidth="1"/>
    <col min="4" max="4" width="28.625" style="1" customWidth="1"/>
    <col min="5" max="5" width="4.625" style="1" customWidth="1"/>
    <col min="6" max="6" width="16.625" style="1" customWidth="1"/>
    <col min="7" max="7" width="30.625" style="1" customWidth="1"/>
    <col min="8" max="8" width="5.375" style="1" bestFit="1" customWidth="1"/>
    <col min="9" max="9" width="25" style="1" bestFit="1" customWidth="1"/>
    <col min="10" max="10" width="13" style="1" bestFit="1" customWidth="1"/>
    <col min="11" max="11" width="7.5" style="1" bestFit="1" customWidth="1"/>
    <col min="12" max="12" width="9.5" style="1" bestFit="1" customWidth="1"/>
    <col min="13" max="13" width="35.625" style="1" customWidth="1"/>
    <col min="14" max="16384" width="9" style="1"/>
  </cols>
  <sheetData>
    <row r="1" spans="1:13" s="2" customFormat="1" ht="5.0999999999999996" customHeight="1" x14ac:dyDescent="0.15">
      <c r="A1" s="2">
        <v>1</v>
      </c>
      <c r="B1" s="17"/>
      <c r="C1" s="17"/>
      <c r="D1" s="18"/>
      <c r="E1" s="17"/>
      <c r="F1" s="17"/>
      <c r="G1" s="17"/>
      <c r="H1" s="3"/>
      <c r="I1" s="3"/>
      <c r="J1" s="3"/>
      <c r="K1" s="17"/>
      <c r="L1" s="3"/>
      <c r="M1" s="3"/>
    </row>
    <row r="2" spans="1:13" s="2" customFormat="1" ht="42" x14ac:dyDescent="0.15">
      <c r="A2" s="2">
        <v>2</v>
      </c>
      <c r="B2" s="68" t="s">
        <v>9</v>
      </c>
      <c r="C2" s="238" t="s">
        <v>37</v>
      </c>
      <c r="D2" s="239"/>
      <c r="E2" s="68" t="s">
        <v>10</v>
      </c>
      <c r="F2" s="219" t="s">
        <v>38</v>
      </c>
      <c r="G2" s="233" t="s">
        <v>24</v>
      </c>
      <c r="H2" s="234"/>
      <c r="I2" s="218">
        <v>44316</v>
      </c>
      <c r="J2" s="86"/>
      <c r="K2" s="3"/>
      <c r="L2" s="3"/>
      <c r="M2" s="67" t="s">
        <v>36</v>
      </c>
    </row>
    <row r="3" spans="1:13" ht="27.75" thickBot="1" x14ac:dyDescent="0.2">
      <c r="A3" s="1">
        <v>3</v>
      </c>
      <c r="B3" s="28" t="s">
        <v>20</v>
      </c>
      <c r="C3" s="16"/>
      <c r="D3" s="5"/>
      <c r="E3" s="4" t="s">
        <v>12</v>
      </c>
      <c r="F3" s="4" t="s">
        <v>19</v>
      </c>
      <c r="G3" s="4" t="s">
        <v>0</v>
      </c>
      <c r="H3" s="4" t="s">
        <v>2</v>
      </c>
      <c r="I3" s="5" t="s">
        <v>35</v>
      </c>
      <c r="J3" s="5" t="s">
        <v>25</v>
      </c>
      <c r="K3" s="5" t="s">
        <v>33</v>
      </c>
      <c r="L3" s="5" t="s">
        <v>13</v>
      </c>
      <c r="M3" s="4" t="s">
        <v>8</v>
      </c>
    </row>
    <row r="4" spans="1:13" x14ac:dyDescent="0.15">
      <c r="A4" s="1">
        <v>4</v>
      </c>
      <c r="B4" s="227" t="s">
        <v>14</v>
      </c>
      <c r="C4" s="20" t="s">
        <v>70</v>
      </c>
      <c r="D4" s="220" t="s">
        <v>57</v>
      </c>
      <c r="E4" s="6">
        <v>1</v>
      </c>
      <c r="F4" s="178" t="s">
        <v>41</v>
      </c>
      <c r="G4" s="178" t="s">
        <v>48</v>
      </c>
      <c r="H4" s="179">
        <v>3</v>
      </c>
      <c r="I4" s="180">
        <v>37348</v>
      </c>
      <c r="J4" s="168" t="s">
        <v>71</v>
      </c>
      <c r="K4" s="181" t="s">
        <v>86</v>
      </c>
      <c r="L4" s="168" t="s">
        <v>87</v>
      </c>
      <c r="M4" s="169" t="s">
        <v>91</v>
      </c>
    </row>
    <row r="5" spans="1:13" x14ac:dyDescent="0.15">
      <c r="A5" s="1">
        <v>5</v>
      </c>
      <c r="B5" s="228"/>
      <c r="C5" s="19" t="s">
        <v>11</v>
      </c>
      <c r="D5" s="221" t="s">
        <v>56</v>
      </c>
      <c r="E5" s="8">
        <v>2</v>
      </c>
      <c r="F5" s="182" t="s">
        <v>42</v>
      </c>
      <c r="G5" s="182" t="s">
        <v>49</v>
      </c>
      <c r="H5" s="183">
        <v>3</v>
      </c>
      <c r="I5" s="184">
        <v>37349</v>
      </c>
      <c r="J5" s="170" t="s">
        <v>72</v>
      </c>
      <c r="K5" s="185" t="s">
        <v>86</v>
      </c>
      <c r="L5" s="170" t="s">
        <v>88</v>
      </c>
      <c r="M5" s="171" t="s">
        <v>92</v>
      </c>
    </row>
    <row r="6" spans="1:13" x14ac:dyDescent="0.15">
      <c r="A6" s="1">
        <v>6</v>
      </c>
      <c r="B6" s="228"/>
      <c r="C6" s="7"/>
      <c r="D6" s="21"/>
      <c r="E6" s="8">
        <v>3</v>
      </c>
      <c r="F6" s="182" t="s">
        <v>43</v>
      </c>
      <c r="G6" s="182" t="s">
        <v>50</v>
      </c>
      <c r="H6" s="183">
        <v>3</v>
      </c>
      <c r="I6" s="184">
        <v>37350</v>
      </c>
      <c r="J6" s="170" t="s">
        <v>73</v>
      </c>
      <c r="K6" s="185"/>
      <c r="L6" s="170"/>
      <c r="M6" s="171"/>
    </row>
    <row r="7" spans="1:13" x14ac:dyDescent="0.15">
      <c r="A7" s="1">
        <v>7</v>
      </c>
      <c r="B7" s="228"/>
      <c r="C7" s="59"/>
      <c r="D7" s="60"/>
      <c r="E7" s="8">
        <v>4</v>
      </c>
      <c r="F7" s="182" t="s">
        <v>44</v>
      </c>
      <c r="G7" s="182" t="s">
        <v>51</v>
      </c>
      <c r="H7" s="183">
        <v>3</v>
      </c>
      <c r="I7" s="184">
        <v>37351</v>
      </c>
      <c r="J7" s="170" t="s">
        <v>74</v>
      </c>
      <c r="K7" s="185"/>
      <c r="L7" s="170"/>
      <c r="M7" s="171"/>
    </row>
    <row r="8" spans="1:13" x14ac:dyDescent="0.15">
      <c r="A8" s="1">
        <v>8</v>
      </c>
      <c r="B8" s="228"/>
      <c r="C8" s="61"/>
      <c r="D8" s="87"/>
      <c r="E8" s="8">
        <v>5</v>
      </c>
      <c r="F8" s="182" t="s">
        <v>45</v>
      </c>
      <c r="G8" s="182" t="s">
        <v>52</v>
      </c>
      <c r="H8" s="183">
        <v>3</v>
      </c>
      <c r="I8" s="184">
        <v>37352</v>
      </c>
      <c r="J8" s="170" t="s">
        <v>75</v>
      </c>
      <c r="K8" s="185"/>
      <c r="L8" s="170"/>
      <c r="M8" s="171"/>
    </row>
    <row r="9" spans="1:13" x14ac:dyDescent="0.15">
      <c r="A9" s="1">
        <v>9</v>
      </c>
      <c r="B9" s="228"/>
      <c r="C9" s="61"/>
      <c r="D9" s="88"/>
      <c r="E9" s="8">
        <v>6</v>
      </c>
      <c r="F9" s="182" t="s">
        <v>46</v>
      </c>
      <c r="G9" s="182" t="s">
        <v>53</v>
      </c>
      <c r="H9" s="183">
        <v>3</v>
      </c>
      <c r="I9" s="184">
        <v>37353</v>
      </c>
      <c r="J9" s="170" t="s">
        <v>76</v>
      </c>
      <c r="K9" s="185"/>
      <c r="L9" s="170"/>
      <c r="M9" s="171"/>
    </row>
    <row r="10" spans="1:13" ht="14.25" thickBot="1" x14ac:dyDescent="0.2">
      <c r="A10" s="1">
        <v>10</v>
      </c>
      <c r="B10" s="228"/>
      <c r="C10" s="61"/>
      <c r="D10" s="88"/>
      <c r="E10" s="8">
        <v>7</v>
      </c>
      <c r="F10" s="182" t="s">
        <v>47</v>
      </c>
      <c r="G10" s="182" t="s">
        <v>54</v>
      </c>
      <c r="H10" s="183">
        <v>3</v>
      </c>
      <c r="I10" s="184">
        <v>37354</v>
      </c>
      <c r="J10" s="170" t="s">
        <v>77</v>
      </c>
      <c r="K10" s="185"/>
      <c r="L10" s="170"/>
      <c r="M10" s="171"/>
    </row>
    <row r="11" spans="1:13" ht="14.25" hidden="1" thickBot="1" x14ac:dyDescent="0.2">
      <c r="A11" s="1">
        <v>11</v>
      </c>
      <c r="B11" s="237"/>
      <c r="C11" s="11"/>
      <c r="D11" s="54"/>
      <c r="E11" s="12"/>
      <c r="F11" s="89"/>
      <c r="G11" s="89"/>
      <c r="H11" s="90"/>
      <c r="I11" s="91"/>
      <c r="J11" s="92"/>
      <c r="K11" s="93"/>
      <c r="L11" s="172"/>
      <c r="M11" s="173"/>
    </row>
    <row r="12" spans="1:13" ht="13.5" customHeight="1" x14ac:dyDescent="0.15">
      <c r="A12" s="1">
        <v>12</v>
      </c>
      <c r="B12" s="227" t="s">
        <v>15</v>
      </c>
      <c r="C12" s="20" t="s">
        <v>70</v>
      </c>
      <c r="D12" s="220" t="s">
        <v>40</v>
      </c>
      <c r="E12" s="6">
        <v>8</v>
      </c>
      <c r="F12" s="178" t="s">
        <v>55</v>
      </c>
      <c r="G12" s="178" t="s">
        <v>65</v>
      </c>
      <c r="H12" s="179">
        <v>2</v>
      </c>
      <c r="I12" s="180">
        <v>37623</v>
      </c>
      <c r="J12" s="168" t="s">
        <v>78</v>
      </c>
      <c r="K12" s="69"/>
      <c r="L12" s="174" t="s">
        <v>90</v>
      </c>
      <c r="M12" s="169"/>
    </row>
    <row r="13" spans="1:13" x14ac:dyDescent="0.15">
      <c r="A13" s="1">
        <v>13</v>
      </c>
      <c r="B13" s="228"/>
      <c r="C13" s="19" t="s">
        <v>11</v>
      </c>
      <c r="D13" s="221" t="s">
        <v>39</v>
      </c>
      <c r="E13" s="8">
        <v>9</v>
      </c>
      <c r="F13" s="182" t="s">
        <v>60</v>
      </c>
      <c r="G13" s="182" t="s">
        <v>66</v>
      </c>
      <c r="H13" s="183">
        <v>2</v>
      </c>
      <c r="I13" s="184">
        <v>37624</v>
      </c>
      <c r="J13" s="170" t="s">
        <v>79</v>
      </c>
      <c r="K13" s="70"/>
      <c r="L13" s="175" t="s">
        <v>89</v>
      </c>
      <c r="M13" s="171"/>
    </row>
    <row r="14" spans="1:13" x14ac:dyDescent="0.15">
      <c r="A14" s="1">
        <v>14</v>
      </c>
      <c r="B14" s="228"/>
      <c r="C14" s="10"/>
      <c r="D14" s="22"/>
      <c r="E14" s="8">
        <v>10</v>
      </c>
      <c r="F14" s="182" t="s">
        <v>61</v>
      </c>
      <c r="G14" s="182" t="s">
        <v>67</v>
      </c>
      <c r="H14" s="183">
        <v>2</v>
      </c>
      <c r="I14" s="184">
        <v>37625</v>
      </c>
      <c r="J14" s="170" t="s">
        <v>80</v>
      </c>
      <c r="K14" s="70"/>
      <c r="L14" s="175" t="s">
        <v>89</v>
      </c>
      <c r="M14" s="171"/>
    </row>
    <row r="15" spans="1:13" x14ac:dyDescent="0.15">
      <c r="A15" s="1">
        <v>15</v>
      </c>
      <c r="B15" s="228"/>
      <c r="C15" s="9"/>
      <c r="D15" s="9"/>
      <c r="E15" s="8">
        <v>11</v>
      </c>
      <c r="F15" s="186" t="s">
        <v>58</v>
      </c>
      <c r="G15" s="186" t="s">
        <v>68</v>
      </c>
      <c r="H15" s="187">
        <v>2</v>
      </c>
      <c r="I15" s="184">
        <v>37626</v>
      </c>
      <c r="J15" s="170" t="s">
        <v>81</v>
      </c>
      <c r="K15" s="70"/>
      <c r="L15" s="176" t="s">
        <v>89</v>
      </c>
      <c r="M15" s="177"/>
    </row>
    <row r="16" spans="1:13" x14ac:dyDescent="0.15">
      <c r="A16" s="1">
        <v>16</v>
      </c>
      <c r="B16" s="228"/>
      <c r="C16" s="10"/>
      <c r="D16" s="22"/>
      <c r="E16" s="8">
        <v>12</v>
      </c>
      <c r="F16" s="182" t="s">
        <v>59</v>
      </c>
      <c r="G16" s="182" t="s">
        <v>69</v>
      </c>
      <c r="H16" s="183">
        <v>2</v>
      </c>
      <c r="I16" s="184">
        <v>37627</v>
      </c>
      <c r="J16" s="170" t="s">
        <v>82</v>
      </c>
      <c r="K16" s="70"/>
      <c r="L16" s="175" t="s">
        <v>89</v>
      </c>
      <c r="M16" s="171"/>
    </row>
    <row r="17" spans="1:13" x14ac:dyDescent="0.15">
      <c r="A17" s="1">
        <v>17</v>
      </c>
      <c r="B17" s="228"/>
      <c r="C17" s="10"/>
      <c r="D17" s="22"/>
      <c r="E17" s="8"/>
      <c r="F17" s="182"/>
      <c r="G17" s="182"/>
      <c r="H17" s="183"/>
      <c r="I17" s="184"/>
      <c r="J17" s="170"/>
      <c r="K17" s="70"/>
      <c r="L17" s="175"/>
      <c r="M17" s="171"/>
    </row>
    <row r="18" spans="1:13" x14ac:dyDescent="0.15">
      <c r="A18" s="1">
        <v>18</v>
      </c>
      <c r="B18" s="228"/>
      <c r="C18" s="9"/>
      <c r="D18" s="9"/>
      <c r="E18" s="8"/>
      <c r="F18" s="186"/>
      <c r="G18" s="186"/>
      <c r="H18" s="187"/>
      <c r="I18" s="188"/>
      <c r="J18" s="170"/>
      <c r="K18" s="70"/>
      <c r="L18" s="176"/>
      <c r="M18" s="177"/>
    </row>
    <row r="19" spans="1:13" ht="14.25" thickBot="1" x14ac:dyDescent="0.2">
      <c r="A19" s="1">
        <v>19</v>
      </c>
      <c r="B19" s="237"/>
      <c r="C19" s="10"/>
      <c r="D19" s="22"/>
      <c r="E19" s="8"/>
      <c r="F19" s="182"/>
      <c r="G19" s="182"/>
      <c r="H19" s="183"/>
      <c r="I19" s="184"/>
      <c r="J19" s="170"/>
      <c r="K19" s="70"/>
      <c r="L19" s="175"/>
      <c r="M19" s="171"/>
    </row>
    <row r="20" spans="1:13" x14ac:dyDescent="0.15">
      <c r="A20" s="1">
        <v>20</v>
      </c>
      <c r="B20" s="229" t="s">
        <v>100</v>
      </c>
      <c r="C20" s="100"/>
      <c r="D20" s="101"/>
      <c r="E20" s="6" t="s">
        <v>97</v>
      </c>
      <c r="F20" s="195" t="s">
        <v>62</v>
      </c>
      <c r="G20" s="195" t="s">
        <v>101</v>
      </c>
      <c r="H20" s="196">
        <v>2</v>
      </c>
      <c r="I20" s="197">
        <v>37682</v>
      </c>
      <c r="J20" s="198" t="s">
        <v>83</v>
      </c>
      <c r="K20" s="69"/>
      <c r="L20" s="189"/>
      <c r="M20" s="190"/>
    </row>
    <row r="21" spans="1:13" x14ac:dyDescent="0.15">
      <c r="A21" s="1">
        <v>21</v>
      </c>
      <c r="B21" s="230"/>
      <c r="C21" s="10"/>
      <c r="D21" s="22"/>
      <c r="E21" s="8" t="s">
        <v>98</v>
      </c>
      <c r="F21" s="199" t="s">
        <v>63</v>
      </c>
      <c r="G21" s="199" t="s">
        <v>102</v>
      </c>
      <c r="H21" s="200">
        <v>2</v>
      </c>
      <c r="I21" s="201">
        <v>37683</v>
      </c>
      <c r="J21" s="202" t="s">
        <v>84</v>
      </c>
      <c r="K21" s="70"/>
      <c r="L21" s="191"/>
      <c r="M21" s="192"/>
    </row>
    <row r="22" spans="1:13" ht="14.25" thickBot="1" x14ac:dyDescent="0.2">
      <c r="A22" s="1">
        <v>22</v>
      </c>
      <c r="B22" s="231"/>
      <c r="C22" s="11"/>
      <c r="D22" s="11"/>
      <c r="E22" s="12" t="s">
        <v>99</v>
      </c>
      <c r="F22" s="203" t="s">
        <v>64</v>
      </c>
      <c r="G22" s="203" t="s">
        <v>103</v>
      </c>
      <c r="H22" s="204">
        <v>2</v>
      </c>
      <c r="I22" s="205">
        <v>37683</v>
      </c>
      <c r="J22" s="206" t="s">
        <v>85</v>
      </c>
      <c r="K22" s="102"/>
      <c r="L22" s="193"/>
      <c r="M22" s="194"/>
    </row>
    <row r="23" spans="1:13" x14ac:dyDescent="0.15">
      <c r="A23" s="1">
        <v>23</v>
      </c>
      <c r="E23" s="13"/>
      <c r="H23" s="14"/>
      <c r="I23" s="15"/>
      <c r="K23" s="13"/>
    </row>
    <row r="24" spans="1:13" ht="27.75" thickBot="1" x14ac:dyDescent="0.2">
      <c r="A24" s="1">
        <v>24</v>
      </c>
      <c r="B24" s="28" t="s">
        <v>21</v>
      </c>
      <c r="C24" s="4"/>
      <c r="D24" s="5"/>
      <c r="E24" s="4" t="s">
        <v>12</v>
      </c>
      <c r="F24" s="4" t="s">
        <v>1</v>
      </c>
      <c r="G24" s="4" t="s">
        <v>0</v>
      </c>
      <c r="H24" s="4" t="s">
        <v>2</v>
      </c>
      <c r="I24" s="4" t="s">
        <v>3</v>
      </c>
      <c r="J24" s="5" t="s">
        <v>25</v>
      </c>
      <c r="K24" s="5" t="s">
        <v>33</v>
      </c>
      <c r="L24" s="5" t="s">
        <v>13</v>
      </c>
      <c r="M24" s="4" t="s">
        <v>8</v>
      </c>
    </row>
    <row r="25" spans="1:13" ht="13.5" customHeight="1" x14ac:dyDescent="0.15">
      <c r="A25" s="1">
        <v>25</v>
      </c>
      <c r="B25" s="227" t="s">
        <v>14</v>
      </c>
      <c r="C25" s="20" t="s">
        <v>70</v>
      </c>
      <c r="D25" s="139"/>
      <c r="E25" s="6">
        <v>1</v>
      </c>
      <c r="F25" s="141"/>
      <c r="G25" s="141"/>
      <c r="H25" s="142"/>
      <c r="I25" s="143"/>
      <c r="J25" s="144"/>
      <c r="K25" s="161"/>
      <c r="L25" s="144"/>
      <c r="M25" s="162"/>
    </row>
    <row r="26" spans="1:13" x14ac:dyDescent="0.15">
      <c r="A26" s="1">
        <v>26</v>
      </c>
      <c r="B26" s="228"/>
      <c r="C26" s="19" t="s">
        <v>11</v>
      </c>
      <c r="D26" s="140"/>
      <c r="E26" s="8">
        <v>2</v>
      </c>
      <c r="F26" s="145"/>
      <c r="G26" s="145"/>
      <c r="H26" s="146"/>
      <c r="I26" s="147"/>
      <c r="J26" s="148"/>
      <c r="K26" s="163"/>
      <c r="L26" s="148"/>
      <c r="M26" s="164"/>
    </row>
    <row r="27" spans="1:13" x14ac:dyDescent="0.15">
      <c r="A27" s="1">
        <v>27</v>
      </c>
      <c r="B27" s="228"/>
      <c r="C27" s="7"/>
      <c r="D27" s="21"/>
      <c r="E27" s="8">
        <v>3</v>
      </c>
      <c r="F27" s="145"/>
      <c r="G27" s="145"/>
      <c r="H27" s="146"/>
      <c r="I27" s="147"/>
      <c r="J27" s="148"/>
      <c r="K27" s="163"/>
      <c r="L27" s="148"/>
      <c r="M27" s="164"/>
    </row>
    <row r="28" spans="1:13" x14ac:dyDescent="0.15">
      <c r="A28" s="1">
        <v>28</v>
      </c>
      <c r="B28" s="228"/>
      <c r="C28" s="61"/>
      <c r="D28" s="87"/>
      <c r="E28" s="8">
        <v>4</v>
      </c>
      <c r="F28" s="145"/>
      <c r="G28" s="145"/>
      <c r="H28" s="146"/>
      <c r="I28" s="147"/>
      <c r="J28" s="148"/>
      <c r="K28" s="163"/>
      <c r="L28" s="148"/>
      <c r="M28" s="164"/>
    </row>
    <row r="29" spans="1:13" x14ac:dyDescent="0.15">
      <c r="A29" s="1">
        <v>29</v>
      </c>
      <c r="B29" s="228"/>
      <c r="C29" s="61"/>
      <c r="D29" s="87"/>
      <c r="E29" s="8">
        <v>5</v>
      </c>
      <c r="F29" s="145"/>
      <c r="G29" s="145"/>
      <c r="H29" s="146"/>
      <c r="I29" s="147"/>
      <c r="J29" s="148"/>
      <c r="K29" s="163"/>
      <c r="L29" s="148"/>
      <c r="M29" s="164"/>
    </row>
    <row r="30" spans="1:13" x14ac:dyDescent="0.15">
      <c r="A30" s="1">
        <v>30</v>
      </c>
      <c r="B30" s="228"/>
      <c r="C30" s="61"/>
      <c r="D30" s="88"/>
      <c r="E30" s="55">
        <v>6</v>
      </c>
      <c r="F30" s="149"/>
      <c r="G30" s="149"/>
      <c r="H30" s="150"/>
      <c r="I30" s="151"/>
      <c r="J30" s="152"/>
      <c r="K30" s="165"/>
      <c r="L30" s="152"/>
      <c r="M30" s="166"/>
    </row>
    <row r="31" spans="1:13" ht="14.25" thickBot="1" x14ac:dyDescent="0.2">
      <c r="A31" s="1">
        <v>31</v>
      </c>
      <c r="B31" s="228"/>
      <c r="C31" s="16"/>
      <c r="D31" s="95"/>
      <c r="E31" s="55">
        <v>7</v>
      </c>
      <c r="F31" s="149"/>
      <c r="G31" s="149"/>
      <c r="H31" s="150"/>
      <c r="I31" s="151"/>
      <c r="J31" s="152"/>
      <c r="K31" s="165"/>
      <c r="L31" s="152"/>
      <c r="M31" s="166"/>
    </row>
    <row r="32" spans="1:13" ht="14.25" hidden="1" thickBot="1" x14ac:dyDescent="0.2">
      <c r="A32" s="1">
        <v>32</v>
      </c>
      <c r="B32" s="237"/>
      <c r="C32" s="57"/>
      <c r="D32" s="96"/>
      <c r="E32" s="12"/>
      <c r="F32" s="153"/>
      <c r="G32" s="153"/>
      <c r="H32" s="154"/>
      <c r="I32" s="155"/>
      <c r="J32" s="156"/>
      <c r="K32" s="97"/>
      <c r="L32" s="98"/>
      <c r="M32" s="94"/>
    </row>
    <row r="33" spans="1:13" ht="13.5" customHeight="1" x14ac:dyDescent="0.15">
      <c r="A33" s="1">
        <v>33</v>
      </c>
      <c r="B33" s="227" t="s">
        <v>15</v>
      </c>
      <c r="C33" s="20" t="s">
        <v>70</v>
      </c>
      <c r="D33" s="139"/>
      <c r="E33" s="6">
        <v>8</v>
      </c>
      <c r="F33" s="141"/>
      <c r="G33" s="141"/>
      <c r="H33" s="142"/>
      <c r="I33" s="143"/>
      <c r="J33" s="144"/>
      <c r="K33" s="69"/>
      <c r="L33" s="144"/>
      <c r="M33" s="162"/>
    </row>
    <row r="34" spans="1:13" x14ac:dyDescent="0.15">
      <c r="A34" s="1">
        <v>34</v>
      </c>
      <c r="B34" s="228"/>
      <c r="C34" s="19" t="s">
        <v>11</v>
      </c>
      <c r="D34" s="140"/>
      <c r="E34" s="8">
        <v>9</v>
      </c>
      <c r="F34" s="145"/>
      <c r="G34" s="145"/>
      <c r="H34" s="146"/>
      <c r="I34" s="147"/>
      <c r="J34" s="148"/>
      <c r="K34" s="70"/>
      <c r="L34" s="148"/>
      <c r="M34" s="164"/>
    </row>
    <row r="35" spans="1:13" x14ac:dyDescent="0.15">
      <c r="A35" s="1">
        <v>35</v>
      </c>
      <c r="B35" s="228"/>
      <c r="C35" s="10"/>
      <c r="D35" s="22"/>
      <c r="E35" s="8">
        <v>10</v>
      </c>
      <c r="F35" s="145"/>
      <c r="G35" s="145"/>
      <c r="H35" s="146"/>
      <c r="I35" s="147"/>
      <c r="J35" s="148"/>
      <c r="K35" s="70"/>
      <c r="L35" s="148"/>
      <c r="M35" s="164"/>
    </row>
    <row r="36" spans="1:13" x14ac:dyDescent="0.15">
      <c r="A36" s="1">
        <v>36</v>
      </c>
      <c r="B36" s="228"/>
      <c r="C36" s="9"/>
      <c r="D36" s="9"/>
      <c r="E36" s="8">
        <v>11</v>
      </c>
      <c r="F36" s="157"/>
      <c r="G36" s="157"/>
      <c r="H36" s="158"/>
      <c r="I36" s="159"/>
      <c r="J36" s="160"/>
      <c r="K36" s="70"/>
      <c r="L36" s="160"/>
      <c r="M36" s="167"/>
    </row>
    <row r="37" spans="1:13" x14ac:dyDescent="0.15">
      <c r="A37" s="1">
        <v>37</v>
      </c>
      <c r="B37" s="228"/>
      <c r="C37" s="10"/>
      <c r="D37" s="22"/>
      <c r="E37" s="8">
        <v>12</v>
      </c>
      <c r="F37" s="145"/>
      <c r="G37" s="145"/>
      <c r="H37" s="146"/>
      <c r="I37" s="147"/>
      <c r="J37" s="148"/>
      <c r="K37" s="70"/>
      <c r="L37" s="148"/>
      <c r="M37" s="164"/>
    </row>
    <row r="38" spans="1:13" x14ac:dyDescent="0.15">
      <c r="A38" s="1">
        <v>38</v>
      </c>
      <c r="B38" s="228"/>
      <c r="C38" s="10"/>
      <c r="D38" s="22"/>
      <c r="E38" s="8">
        <v>13</v>
      </c>
      <c r="F38" s="145"/>
      <c r="G38" s="145"/>
      <c r="H38" s="146"/>
      <c r="I38" s="147"/>
      <c r="J38" s="148"/>
      <c r="K38" s="70"/>
      <c r="L38" s="148"/>
      <c r="M38" s="164"/>
    </row>
    <row r="39" spans="1:13" x14ac:dyDescent="0.15">
      <c r="A39" s="1">
        <v>39</v>
      </c>
      <c r="B39" s="228"/>
      <c r="C39" s="9"/>
      <c r="D39" s="9"/>
      <c r="E39" s="8">
        <v>14</v>
      </c>
      <c r="F39" s="157"/>
      <c r="G39" s="157"/>
      <c r="H39" s="158"/>
      <c r="I39" s="159"/>
      <c r="J39" s="160"/>
      <c r="K39" s="70"/>
      <c r="L39" s="160"/>
      <c r="M39" s="167"/>
    </row>
    <row r="40" spans="1:13" ht="14.25" thickBot="1" x14ac:dyDescent="0.2">
      <c r="A40" s="1">
        <v>40</v>
      </c>
      <c r="B40" s="237"/>
      <c r="C40" s="10"/>
      <c r="D40" s="22"/>
      <c r="E40" s="8">
        <v>15</v>
      </c>
      <c r="F40" s="145"/>
      <c r="G40" s="145"/>
      <c r="H40" s="146"/>
      <c r="I40" s="147"/>
      <c r="J40" s="148"/>
      <c r="K40" s="70"/>
      <c r="L40" s="148"/>
      <c r="M40" s="164"/>
    </row>
    <row r="41" spans="1:13" x14ac:dyDescent="0.15">
      <c r="A41" s="1">
        <v>41</v>
      </c>
      <c r="B41" s="229" t="s">
        <v>100</v>
      </c>
      <c r="C41" s="100"/>
      <c r="D41" s="101"/>
      <c r="E41" s="6" t="s">
        <v>97</v>
      </c>
      <c r="F41" s="111"/>
      <c r="G41" s="111"/>
      <c r="H41" s="112"/>
      <c r="I41" s="113"/>
      <c r="J41" s="114"/>
      <c r="K41" s="69"/>
      <c r="L41" s="114"/>
      <c r="M41" s="134"/>
    </row>
    <row r="42" spans="1:13" x14ac:dyDescent="0.15">
      <c r="A42" s="1">
        <v>42</v>
      </c>
      <c r="B42" s="230"/>
      <c r="C42" s="10"/>
      <c r="D42" s="22"/>
      <c r="E42" s="8" t="s">
        <v>98</v>
      </c>
      <c r="F42" s="115"/>
      <c r="G42" s="115"/>
      <c r="H42" s="116"/>
      <c r="I42" s="117"/>
      <c r="J42" s="118"/>
      <c r="K42" s="70"/>
      <c r="L42" s="118"/>
      <c r="M42" s="135"/>
    </row>
    <row r="43" spans="1:13" ht="14.25" thickBot="1" x14ac:dyDescent="0.2">
      <c r="A43" s="1">
        <v>43</v>
      </c>
      <c r="B43" s="231"/>
      <c r="C43" s="11"/>
      <c r="D43" s="11"/>
      <c r="E43" s="12" t="s">
        <v>99</v>
      </c>
      <c r="F43" s="123"/>
      <c r="G43" s="123"/>
      <c r="H43" s="124"/>
      <c r="I43" s="125"/>
      <c r="J43" s="126"/>
      <c r="K43" s="102"/>
      <c r="L43" s="126"/>
      <c r="M43" s="137"/>
    </row>
  </sheetData>
  <mergeCells count="8">
    <mergeCell ref="B41:B43"/>
    <mergeCell ref="B33:B40"/>
    <mergeCell ref="B12:B19"/>
    <mergeCell ref="C2:D2"/>
    <mergeCell ref="G2:H2"/>
    <mergeCell ref="B4:B11"/>
    <mergeCell ref="B25:B32"/>
    <mergeCell ref="B20:B22"/>
  </mergeCells>
  <phoneticPr fontId="1"/>
  <dataValidations count="2">
    <dataValidation type="list" allowBlank="1" showInputMessage="1" showErrorMessage="1" sqref="K4:K11 K25:K32">
      <formula1>"○"</formula1>
    </dataValidation>
    <dataValidation type="whole" allowBlank="1" showInputMessage="1" showErrorMessage="1" sqref="H4:H22 H25:H43">
      <formula1>1</formula1>
      <formula2>3</formula2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59999389629810485"/>
  </sheetPr>
  <dimension ref="A1:J57"/>
  <sheetViews>
    <sheetView showGridLines="0" view="pageBreakPreview" topLeftCell="A34" zoomScaleNormal="60" zoomScaleSheetLayoutView="100" workbookViewId="0">
      <selection activeCell="B43" sqref="B43:B44"/>
    </sheetView>
  </sheetViews>
  <sheetFormatPr defaultRowHeight="13.5" x14ac:dyDescent="0.15"/>
  <cols>
    <col min="1" max="1" width="3.5" style="27" bestFit="1" customWidth="1"/>
    <col min="2" max="2" width="5.625" style="48" customWidth="1"/>
    <col min="3" max="3" width="15.625" style="48" customWidth="1"/>
    <col min="4" max="4" width="5.625" style="48" customWidth="1"/>
    <col min="5" max="5" width="18.625" style="48" customWidth="1"/>
    <col min="6" max="6" width="10.625" style="48" customWidth="1"/>
    <col min="7" max="7" width="6.625" style="48" customWidth="1"/>
    <col min="8" max="8" width="20.625" style="48" customWidth="1"/>
    <col min="9" max="9" width="6.625" style="48" customWidth="1"/>
    <col min="10" max="16384" width="9" style="23"/>
  </cols>
  <sheetData>
    <row r="1" spans="1:9" s="24" customFormat="1" ht="23.25" x14ac:dyDescent="0.2">
      <c r="A1" s="82"/>
      <c r="B1" s="259" t="s">
        <v>109</v>
      </c>
      <c r="C1" s="259"/>
      <c r="D1" s="259"/>
      <c r="E1" s="259"/>
      <c r="F1" s="259"/>
      <c r="G1" s="259"/>
      <c r="H1" s="259"/>
      <c r="I1" s="259"/>
    </row>
    <row r="2" spans="1:9" s="25" customFormat="1" ht="17.25" x14ac:dyDescent="0.2">
      <c r="A2" s="83"/>
      <c r="B2" s="260" t="s">
        <v>28</v>
      </c>
      <c r="C2" s="260"/>
      <c r="D2" s="260"/>
      <c r="E2" s="260"/>
      <c r="F2" s="260"/>
      <c r="G2" s="260"/>
      <c r="H2" s="260"/>
      <c r="I2" s="260"/>
    </row>
    <row r="3" spans="1:9" ht="5.0999999999999996" customHeight="1" x14ac:dyDescent="0.15">
      <c r="A3" s="78"/>
      <c r="B3" s="34"/>
      <c r="C3" s="34"/>
      <c r="D3" s="34"/>
      <c r="E3" s="34"/>
      <c r="F3" s="34"/>
      <c r="G3" s="34"/>
      <c r="H3" s="34"/>
      <c r="I3" s="34"/>
    </row>
    <row r="4" spans="1:9" ht="27" customHeight="1" x14ac:dyDescent="0.15">
      <c r="A4" s="78">
        <v>2</v>
      </c>
      <c r="B4" s="261" t="s">
        <v>9</v>
      </c>
      <c r="C4" s="261"/>
      <c r="D4" s="265" t="str">
        <f>IF(VLOOKUP(A4,入力画面!A:M,3,FALSE)="","",VLOOKUP(A4,入力画面!A:M,3,FALSE))</f>
        <v/>
      </c>
      <c r="E4" s="265"/>
      <c r="F4" s="265"/>
      <c r="G4" s="265"/>
      <c r="H4" s="265"/>
      <c r="I4" s="265"/>
    </row>
    <row r="5" spans="1:9" ht="5.0999999999999996" customHeight="1" x14ac:dyDescent="0.15">
      <c r="A5" s="78"/>
      <c r="B5" s="36"/>
      <c r="C5" s="36"/>
      <c r="D5" s="36"/>
      <c r="E5" s="36"/>
      <c r="F5" s="36"/>
      <c r="G5" s="36"/>
      <c r="H5" s="36"/>
      <c r="I5" s="36"/>
    </row>
    <row r="6" spans="1:9" ht="8.1" customHeight="1" x14ac:dyDescent="0.15">
      <c r="A6" s="78"/>
      <c r="B6" s="36"/>
      <c r="C6" s="36"/>
      <c r="D6" s="36"/>
      <c r="E6" s="36"/>
      <c r="F6" s="36"/>
      <c r="G6" s="36"/>
      <c r="H6" s="36"/>
      <c r="I6" s="36"/>
    </row>
    <row r="7" spans="1:9" ht="14.25" x14ac:dyDescent="0.15">
      <c r="A7" s="78"/>
      <c r="B7" s="278" t="s">
        <v>29</v>
      </c>
      <c r="C7" s="278"/>
      <c r="D7" s="278"/>
      <c r="E7" s="36"/>
      <c r="F7" s="36"/>
      <c r="G7" s="36"/>
      <c r="H7" s="36"/>
      <c r="I7" s="36"/>
    </row>
    <row r="8" spans="1:9" ht="9.9499999999999993" customHeight="1" x14ac:dyDescent="0.15">
      <c r="A8" s="84">
        <v>4</v>
      </c>
      <c r="B8" s="37" t="s">
        <v>0</v>
      </c>
      <c r="C8" s="38" t="str">
        <f>IF(VLOOKUP(A8,入力画面!A:M,4,FALSE)="","",VLOOKUP(A8,入力画面!A:M,4,FALSE))</f>
        <v/>
      </c>
      <c r="D8" s="252"/>
      <c r="E8" s="271" t="s">
        <v>22</v>
      </c>
      <c r="F8" s="272"/>
      <c r="G8" s="272"/>
      <c r="H8" s="272"/>
      <c r="I8" s="272"/>
    </row>
    <row r="9" spans="1:9" ht="21" customHeight="1" x14ac:dyDescent="0.15">
      <c r="A9" s="84">
        <v>5</v>
      </c>
      <c r="B9" s="39" t="s">
        <v>17</v>
      </c>
      <c r="C9" s="40" t="str">
        <f>IF(VLOOKUP(A9,入力画面!A:M,4,FALSE)="","",VLOOKUP(A9,入力画面!A:M,4,FALSE))</f>
        <v/>
      </c>
      <c r="D9" s="252"/>
      <c r="E9" s="272"/>
      <c r="F9" s="272"/>
      <c r="G9" s="272"/>
      <c r="H9" s="272"/>
      <c r="I9" s="272"/>
    </row>
    <row r="10" spans="1:9" ht="9.9499999999999993" customHeight="1" x14ac:dyDescent="0.15">
      <c r="A10" s="78"/>
      <c r="B10" s="266" t="s">
        <v>12</v>
      </c>
      <c r="C10" s="72" t="s">
        <v>6</v>
      </c>
      <c r="D10" s="266" t="s">
        <v>7</v>
      </c>
      <c r="E10" s="266" t="s">
        <v>5</v>
      </c>
      <c r="F10" s="262" t="s">
        <v>16</v>
      </c>
      <c r="G10" s="257" t="s">
        <v>13</v>
      </c>
      <c r="H10" s="273" t="s">
        <v>4</v>
      </c>
      <c r="I10" s="274"/>
    </row>
    <row r="11" spans="1:9" ht="21" customHeight="1" thickBot="1" x14ac:dyDescent="0.2">
      <c r="A11" s="78"/>
      <c r="B11" s="267"/>
      <c r="C11" s="73" t="s">
        <v>18</v>
      </c>
      <c r="D11" s="267"/>
      <c r="E11" s="267"/>
      <c r="F11" s="263"/>
      <c r="G11" s="258"/>
      <c r="H11" s="275"/>
      <c r="I11" s="276"/>
    </row>
    <row r="12" spans="1:9" ht="9.9499999999999993" customHeight="1" thickTop="1" x14ac:dyDescent="0.15">
      <c r="A12" s="85">
        <v>4</v>
      </c>
      <c r="B12" s="269" t="str">
        <f>IF(VLOOKUP(A12,入力画面!A:M,11,FALSE)="○","①","1")</f>
        <v>1</v>
      </c>
      <c r="C12" s="41" t="str">
        <f>IF(VLOOKUP(A12,入力画面!A:M,7,FALSE)="","",VLOOKUP(A12,入力画面!A:M,7,FALSE))</f>
        <v/>
      </c>
      <c r="D12" s="264" t="str">
        <f>IF(VLOOKUP(A12,入力画面!A:M,8,FALSE)="","",VLOOKUP(A12,入力画面!A:M,8,FALSE))</f>
        <v/>
      </c>
      <c r="E12" s="245" t="str">
        <f>IF(VLOOKUP(A12,入力画面!A:M,9,FALSE)="","",VLOOKUP(A12,入力画面!A:M,9,FALSE))</f>
        <v/>
      </c>
      <c r="F12" s="270" t="str">
        <f>IF(VLOOKUP(A12,入力画面!A:M,10,FALSE)="","",VLOOKUP(A12,入力画面!A:M,10,FALSE))</f>
        <v/>
      </c>
      <c r="G12" s="254" t="str">
        <f>IF(VLOOKUP(A12,入力画面!A:M,12,FALSE)="","",IF(VLOOKUP(A12,入力画面!A:M,11,FALSE)="○",VLOOKUP(A12,入力画面!A:M,12,FALSE),""))</f>
        <v/>
      </c>
      <c r="H12" s="255" t="str">
        <f>IF(VLOOKUP(A12,入力画面!A:M,13,FALSE)="","",VLOOKUP(A12,入力画面!A:M,13,FALSE))</f>
        <v/>
      </c>
      <c r="I12" s="256"/>
    </row>
    <row r="13" spans="1:9" ht="21" customHeight="1" x14ac:dyDescent="0.15">
      <c r="A13" s="85"/>
      <c r="B13" s="246"/>
      <c r="C13" s="71" t="str">
        <f>IF(VLOOKUP(A12,入力画面!A:M,6,FALSE)="","",VLOOKUP(A12,入力画面!A:M,6,FALSE))</f>
        <v/>
      </c>
      <c r="D13" s="248"/>
      <c r="E13" s="268"/>
      <c r="F13" s="248"/>
      <c r="G13" s="242"/>
      <c r="H13" s="242"/>
      <c r="I13" s="243"/>
    </row>
    <row r="14" spans="1:9" ht="9.9499999999999993" customHeight="1" x14ac:dyDescent="0.15">
      <c r="A14" s="85">
        <v>5</v>
      </c>
      <c r="B14" s="246" t="str">
        <f>IF(VLOOKUP(A14,入力画面!A:M,11,FALSE)="○","②","2")</f>
        <v>2</v>
      </c>
      <c r="C14" s="38" t="str">
        <f>IF(VLOOKUP(A14,入力画面!A:M,7,FALSE)="","",VLOOKUP(A14,入力画面!A:M,7,FALSE))</f>
        <v/>
      </c>
      <c r="D14" s="247" t="str">
        <f>IF(VLOOKUP(A14,入力画面!A:M,8,FALSE)="","",VLOOKUP(A14,入力画面!A:M,8,FALSE))</f>
        <v/>
      </c>
      <c r="E14" s="244" t="str">
        <f>IF(VLOOKUP(A14,入力画面!A:M,9,FALSE)="","",VLOOKUP(A14,入力画面!A:M,9,FALSE))</f>
        <v/>
      </c>
      <c r="F14" s="247" t="str">
        <f>IF(VLOOKUP(A14,入力画面!A:M,10,FALSE)="","",VLOOKUP(A14,入力画面!A:M,10,FALSE))</f>
        <v/>
      </c>
      <c r="G14" s="240" t="str">
        <f>IF(VLOOKUP(A14,入力画面!A:M,12,FALSE)="","",IF(VLOOKUP(A14,入力画面!A:M,11,FALSE)="○",VLOOKUP(A14,入力画面!A:M,12,FALSE),""))</f>
        <v/>
      </c>
      <c r="H14" s="240" t="str">
        <f>IF(VLOOKUP(A14,入力画面!A:M,13,FALSE)="","",VLOOKUP(A14,入力画面!A:M,13,FALSE))</f>
        <v/>
      </c>
      <c r="I14" s="241"/>
    </row>
    <row r="15" spans="1:9" ht="21" customHeight="1" x14ac:dyDescent="0.15">
      <c r="A15" s="85"/>
      <c r="B15" s="246"/>
      <c r="C15" s="71" t="str">
        <f>IF(VLOOKUP(A14,入力画面!A:M,6,FALSE)="","",VLOOKUP(A14,入力画面!A:M,6,FALSE))</f>
        <v/>
      </c>
      <c r="D15" s="248"/>
      <c r="E15" s="245"/>
      <c r="F15" s="248"/>
      <c r="G15" s="242"/>
      <c r="H15" s="242"/>
      <c r="I15" s="243"/>
    </row>
    <row r="16" spans="1:9" ht="9.9499999999999993" customHeight="1" x14ac:dyDescent="0.15">
      <c r="A16" s="85">
        <v>6</v>
      </c>
      <c r="B16" s="246" t="str">
        <f>IF(VLOOKUP(A16,入力画面!A:M,11,FALSE)="○","③","3")</f>
        <v>3</v>
      </c>
      <c r="C16" s="38" t="str">
        <f>IF(VLOOKUP(A16,入力画面!A:M,7,FALSE)="","",VLOOKUP(A16,入力画面!A:M,7,FALSE))</f>
        <v/>
      </c>
      <c r="D16" s="247" t="str">
        <f>IF(VLOOKUP(A16,入力画面!A:M,8,FALSE)="","",VLOOKUP(A16,入力画面!A:M,8,FALSE))</f>
        <v/>
      </c>
      <c r="E16" s="244" t="str">
        <f>IF(VLOOKUP(A16,入力画面!A:M,9,FALSE)="","",VLOOKUP(A16,入力画面!A:M,9,FALSE))</f>
        <v/>
      </c>
      <c r="F16" s="247" t="str">
        <f>IF(VLOOKUP(A16,入力画面!A:M,10,FALSE)="","",VLOOKUP(A16,入力画面!A:M,10,FALSE))</f>
        <v/>
      </c>
      <c r="G16" s="240" t="str">
        <f>IF(VLOOKUP(A16,入力画面!A:M,12,FALSE)="","",IF(VLOOKUP(A16,入力画面!A:M,11,FALSE)="○",VLOOKUP(A16,入力画面!A:M,12,FALSE),""))</f>
        <v/>
      </c>
      <c r="H16" s="240" t="str">
        <f>IF(VLOOKUP(A16,入力画面!A:M,13,FALSE)="","",VLOOKUP(A16,入力画面!A:M,13,FALSE))</f>
        <v/>
      </c>
      <c r="I16" s="241"/>
    </row>
    <row r="17" spans="1:10" ht="21" customHeight="1" x14ac:dyDescent="0.15">
      <c r="A17" s="85"/>
      <c r="B17" s="246"/>
      <c r="C17" s="71" t="str">
        <f>IF(VLOOKUP(A16,入力画面!A:M,6,FALSE)="","",VLOOKUP(A16,入力画面!A:M,6,FALSE))</f>
        <v/>
      </c>
      <c r="D17" s="248"/>
      <c r="E17" s="245"/>
      <c r="F17" s="248"/>
      <c r="G17" s="242"/>
      <c r="H17" s="242"/>
      <c r="I17" s="243"/>
    </row>
    <row r="18" spans="1:10" ht="9.9499999999999993" customHeight="1" x14ac:dyDescent="0.15">
      <c r="A18" s="85">
        <v>7</v>
      </c>
      <c r="B18" s="246" t="str">
        <f>IF(VLOOKUP(A18,入力画面!A:M,11,FALSE)="○","④","4")</f>
        <v>4</v>
      </c>
      <c r="C18" s="38" t="str">
        <f>IF(VLOOKUP(A18,入力画面!A:M,7,FALSE)="","",VLOOKUP(A18,入力画面!A:M,7,FALSE))</f>
        <v/>
      </c>
      <c r="D18" s="247" t="str">
        <f>IF(VLOOKUP(A18,入力画面!A:M,8,FALSE)="","",VLOOKUP(A18,入力画面!A:M,8,FALSE))</f>
        <v/>
      </c>
      <c r="E18" s="244" t="str">
        <f>IF(VLOOKUP(A18,入力画面!A:M,9,FALSE)="","",VLOOKUP(A18,入力画面!A:M,9,FALSE))</f>
        <v/>
      </c>
      <c r="F18" s="247" t="str">
        <f>IF(VLOOKUP(A18,入力画面!A:M,10,FALSE)="","",VLOOKUP(A18,入力画面!A:M,10,FALSE))</f>
        <v/>
      </c>
      <c r="G18" s="240" t="str">
        <f>IF(VLOOKUP(A18,入力画面!A:M,12,FALSE)="","",IF(VLOOKUP(A18,入力画面!A:M,11,FALSE)="○",VLOOKUP(A18,入力画面!A:M,12,FALSE),""))</f>
        <v/>
      </c>
      <c r="H18" s="240" t="str">
        <f>IF(VLOOKUP(A18,入力画面!A:M,13,FALSE)="","",VLOOKUP(A18,入力画面!A:M,13,FALSE))</f>
        <v/>
      </c>
      <c r="I18" s="241"/>
    </row>
    <row r="19" spans="1:10" ht="21" customHeight="1" x14ac:dyDescent="0.15">
      <c r="A19" s="85"/>
      <c r="B19" s="246"/>
      <c r="C19" s="71" t="str">
        <f>IF(VLOOKUP(A18,入力画面!A:M,6,FALSE)="","",VLOOKUP(A18,入力画面!A:M,6,FALSE))</f>
        <v/>
      </c>
      <c r="D19" s="248"/>
      <c r="E19" s="245"/>
      <c r="F19" s="248"/>
      <c r="G19" s="242"/>
      <c r="H19" s="242"/>
      <c r="I19" s="243"/>
    </row>
    <row r="20" spans="1:10" ht="9.9499999999999993" customHeight="1" x14ac:dyDescent="0.15">
      <c r="A20" s="85">
        <v>8</v>
      </c>
      <c r="B20" s="246" t="str">
        <f>IF(VLOOKUP(A20,入力画面!A:M,11,FALSE)="○","⑤","5")</f>
        <v>5</v>
      </c>
      <c r="C20" s="38" t="str">
        <f>IF(VLOOKUP(A20,入力画面!A:M,7,FALSE)="","",VLOOKUP(A20,入力画面!A:M,7,FALSE))</f>
        <v/>
      </c>
      <c r="D20" s="247" t="str">
        <f>IF(VLOOKUP(A20,入力画面!A:M,8,FALSE)="","",VLOOKUP(A20,入力画面!A:M,8,FALSE))</f>
        <v/>
      </c>
      <c r="E20" s="244" t="str">
        <f>IF(VLOOKUP(A20,入力画面!A:M,9,FALSE)="","",VLOOKUP(A20,入力画面!A:M,9,FALSE))</f>
        <v/>
      </c>
      <c r="F20" s="247" t="str">
        <f>IF(VLOOKUP(A20,入力画面!A:M,10,FALSE)="","",VLOOKUP(A20,入力画面!A:M,10,FALSE))</f>
        <v/>
      </c>
      <c r="G20" s="240" t="str">
        <f>IF(VLOOKUP(A20,入力画面!A:M,12,FALSE)="","",IF(VLOOKUP(A20,入力画面!A:M,11,FALSE)="○",VLOOKUP(A20,入力画面!A:M,12,FALSE),""))</f>
        <v/>
      </c>
      <c r="H20" s="240" t="str">
        <f>IF(VLOOKUP(A20,入力画面!A:M,13,FALSE)="","",VLOOKUP(A20,入力画面!A:M,13,FALSE))</f>
        <v/>
      </c>
      <c r="I20" s="241"/>
    </row>
    <row r="21" spans="1:10" ht="21" customHeight="1" x14ac:dyDescent="0.15">
      <c r="A21" s="85"/>
      <c r="B21" s="246"/>
      <c r="C21" s="71" t="str">
        <f>IF(VLOOKUP(A20,入力画面!A:M,6,FALSE)="","",VLOOKUP(A20,入力画面!A:M,6,FALSE))</f>
        <v/>
      </c>
      <c r="D21" s="248"/>
      <c r="E21" s="245"/>
      <c r="F21" s="248"/>
      <c r="G21" s="242"/>
      <c r="H21" s="242"/>
      <c r="I21" s="243"/>
    </row>
    <row r="22" spans="1:10" ht="9.9499999999999993" customHeight="1" x14ac:dyDescent="0.15">
      <c r="A22" s="85">
        <v>9</v>
      </c>
      <c r="B22" s="246" t="str">
        <f>IF(VLOOKUP(A22,入力画面!A:M,11,FALSE)="○","⑥","6")</f>
        <v>6</v>
      </c>
      <c r="C22" s="38" t="str">
        <f>IF(VLOOKUP(A22,入力画面!A:M,7,FALSE)="","",VLOOKUP(A22,入力画面!A:M,7,FALSE))</f>
        <v/>
      </c>
      <c r="D22" s="247" t="str">
        <f>IF(VLOOKUP(A22,入力画面!A:M,8,FALSE)="","",VLOOKUP(A22,入力画面!A:M,8,FALSE))</f>
        <v/>
      </c>
      <c r="E22" s="244" t="str">
        <f>IF(VLOOKUP(A22,入力画面!A:M,9,FALSE)="","",VLOOKUP(A22,入力画面!A:M,9,FALSE))</f>
        <v/>
      </c>
      <c r="F22" s="247" t="str">
        <f>IF(VLOOKUP(A22,入力画面!A:M,10,FALSE)="","",VLOOKUP(A22,入力画面!A:M,10,FALSE))</f>
        <v/>
      </c>
      <c r="G22" s="240" t="str">
        <f>IF(VLOOKUP(A22,入力画面!A:M,12,FALSE)="","",IF(VLOOKUP(A22,入力画面!A:M,11,FALSE)="○",VLOOKUP(A22,入力画面!A:M,12,FALSE),""))</f>
        <v/>
      </c>
      <c r="H22" s="240" t="str">
        <f>IF(VLOOKUP(A22,入力画面!A:M,13,FALSE)="","",VLOOKUP(A22,入力画面!A:M,13,FALSE))</f>
        <v/>
      </c>
      <c r="I22" s="241"/>
    </row>
    <row r="23" spans="1:10" ht="21" customHeight="1" x14ac:dyDescent="0.15">
      <c r="A23" s="85"/>
      <c r="B23" s="246"/>
      <c r="C23" s="71" t="str">
        <f>IF(VLOOKUP(A22,入力画面!A:M,6,FALSE)="","",VLOOKUP(A22,入力画面!A:M,6,FALSE))</f>
        <v/>
      </c>
      <c r="D23" s="248"/>
      <c r="E23" s="245"/>
      <c r="F23" s="248"/>
      <c r="G23" s="242"/>
      <c r="H23" s="242"/>
      <c r="I23" s="243"/>
    </row>
    <row r="24" spans="1:10" ht="9.9499999999999993" customHeight="1" x14ac:dyDescent="0.15">
      <c r="A24" s="85">
        <v>10</v>
      </c>
      <c r="B24" s="246" t="str">
        <f>IF(VLOOKUP(A24,入力画面!A:M,11,FALSE)="○","⑦","7")</f>
        <v>7</v>
      </c>
      <c r="C24" s="38" t="str">
        <f>IF(VLOOKUP(A24,入力画面!A:M,7,FALSE)="","",VLOOKUP(A24,入力画面!A:M,7,FALSE))</f>
        <v/>
      </c>
      <c r="D24" s="247" t="str">
        <f>IF(VLOOKUP(A24,入力画面!A:M,8,FALSE)="","",VLOOKUP(A24,入力画面!A:M,8,FALSE))</f>
        <v/>
      </c>
      <c r="E24" s="268" t="str">
        <f>IF(VLOOKUP(A24,入力画面!A:M,9,FALSE)="","",VLOOKUP(A24,入力画面!A:M,9,FALSE))</f>
        <v/>
      </c>
      <c r="F24" s="247" t="str">
        <f>IF(VLOOKUP(A24,入力画面!A:M,10,FALSE)="","",VLOOKUP(A24,入力画面!A:M,10,FALSE))</f>
        <v/>
      </c>
      <c r="G24" s="240" t="str">
        <f>IF(VLOOKUP(A24,入力画面!A:M,12,FALSE)="","",IF(VLOOKUP(A24,入力画面!A:M,11,FALSE)="○",VLOOKUP(A24,入力画面!A:M,12,FALSE),""))</f>
        <v/>
      </c>
      <c r="H24" s="240" t="str">
        <f>IF(VLOOKUP(A24,入力画面!A:M,13,FALSE)="","",VLOOKUP(A24,入力画面!A:M,13,FALSE))</f>
        <v/>
      </c>
      <c r="I24" s="241"/>
    </row>
    <row r="25" spans="1:10" ht="21" customHeight="1" x14ac:dyDescent="0.15">
      <c r="A25" s="85"/>
      <c r="B25" s="246"/>
      <c r="C25" s="71" t="str">
        <f>IF(VLOOKUP(A24,入力画面!A:M,6,FALSE)="","",VLOOKUP(A24,入力画面!A:M,6,FALSE))</f>
        <v/>
      </c>
      <c r="D25" s="248"/>
      <c r="E25" s="268"/>
      <c r="F25" s="248"/>
      <c r="G25" s="242"/>
      <c r="H25" s="242"/>
      <c r="I25" s="243"/>
    </row>
    <row r="26" spans="1:10" ht="5.0999999999999996" customHeight="1" x14ac:dyDescent="0.15">
      <c r="A26" s="78"/>
      <c r="B26" s="36"/>
      <c r="C26" s="36"/>
      <c r="D26" s="36"/>
      <c r="E26" s="36"/>
      <c r="F26" s="36"/>
      <c r="G26" s="36"/>
      <c r="H26" s="36"/>
      <c r="I26" s="36"/>
    </row>
    <row r="27" spans="1:10" ht="8.1" customHeight="1" x14ac:dyDescent="0.15">
      <c r="A27" s="78"/>
      <c r="B27" s="36"/>
      <c r="C27" s="36"/>
      <c r="D27" s="36"/>
      <c r="E27" s="36"/>
      <c r="F27" s="36"/>
      <c r="G27" s="36"/>
      <c r="H27" s="36"/>
      <c r="I27" s="36"/>
    </row>
    <row r="28" spans="1:10" ht="14.25" x14ac:dyDescent="0.15">
      <c r="A28" s="78"/>
      <c r="B28" s="278" t="s">
        <v>30</v>
      </c>
      <c r="C28" s="278"/>
      <c r="D28" s="278"/>
      <c r="E28" s="36"/>
      <c r="F28" s="36"/>
      <c r="G28" s="36"/>
      <c r="H28" s="36"/>
      <c r="I28" s="36"/>
    </row>
    <row r="29" spans="1:10" ht="9.9499999999999993" customHeight="1" x14ac:dyDescent="0.15">
      <c r="A29" s="78">
        <v>12</v>
      </c>
      <c r="B29" s="37" t="s">
        <v>0</v>
      </c>
      <c r="C29" s="38" t="str">
        <f>IF(VLOOKUP(A29,入力画面!A:M,4,FALSE)="","",VLOOKUP(A29,入力画面!A:M,4,FALSE))</f>
        <v/>
      </c>
      <c r="D29" s="252"/>
      <c r="E29" s="252"/>
      <c r="F29" s="42"/>
      <c r="G29" s="252"/>
      <c r="H29" s="42"/>
      <c r="I29" s="252"/>
    </row>
    <row r="30" spans="1:10" ht="21" customHeight="1" thickBot="1" x14ac:dyDescent="0.2">
      <c r="A30" s="78">
        <v>13</v>
      </c>
      <c r="B30" s="43" t="s">
        <v>17</v>
      </c>
      <c r="C30" s="74" t="str">
        <f>IF(VLOOKUP(A30,入力画面!A:M,4,FALSE)="","",VLOOKUP(A30,入力画面!A:M,4,FALSE))</f>
        <v/>
      </c>
      <c r="D30" s="253"/>
      <c r="E30" s="253"/>
      <c r="F30" s="44"/>
      <c r="G30" s="253"/>
      <c r="H30" s="44"/>
      <c r="I30" s="253"/>
    </row>
    <row r="31" spans="1:10" s="26" customFormat="1" ht="9.9499999999999993" customHeight="1" thickTop="1" x14ac:dyDescent="0.15">
      <c r="A31" s="85">
        <v>12</v>
      </c>
      <c r="B31" s="269">
        <v>8</v>
      </c>
      <c r="C31" s="41" t="str">
        <f>IF(VLOOKUP(A31,入力画面!A:M,7,FALSE)="","",VLOOKUP(A31,入力画面!A:M,7,FALSE))</f>
        <v/>
      </c>
      <c r="D31" s="264" t="str">
        <f>IF(VLOOKUP(A31,入力画面!A:M,8,FALSE)="","",VLOOKUP(A31,入力画面!A:M,8,FALSE))</f>
        <v/>
      </c>
      <c r="E31" s="245" t="str">
        <f>IF(VLOOKUP(A31,入力画面!A:M,9,FALSE)="","",VLOOKUP(A31,入力画面!A:M,9,FALSE))</f>
        <v/>
      </c>
      <c r="F31" s="270" t="str">
        <f>IF(VLOOKUP(A31,入力画面!A:M,10,FALSE)="","",VLOOKUP(A31,入力画面!A:M,10,FALSE))</f>
        <v/>
      </c>
      <c r="G31" s="254" t="str">
        <f>IF(VLOOKUP(A31,入力画面!A:M,12,FALSE)="","",VLOOKUP(A31,入力画面!A:M,12,FALSE))</f>
        <v/>
      </c>
      <c r="H31" s="255" t="str">
        <f>IF(VLOOKUP(A31,入力画面!A:M,13,FALSE)="","",VLOOKUP(A31,入力画面!A:M,13,FALSE))</f>
        <v/>
      </c>
      <c r="I31" s="256"/>
      <c r="J31" s="29"/>
    </row>
    <row r="32" spans="1:10" ht="21" customHeight="1" x14ac:dyDescent="0.15">
      <c r="A32" s="85"/>
      <c r="B32" s="246"/>
      <c r="C32" s="71" t="str">
        <f>IF(VLOOKUP(A31,入力画面!A:M,6,FALSE)="","",VLOOKUP(A31,入力画面!A:M,6,FALSE))</f>
        <v/>
      </c>
      <c r="D32" s="248"/>
      <c r="E32" s="268"/>
      <c r="F32" s="248"/>
      <c r="G32" s="242"/>
      <c r="H32" s="242"/>
      <c r="I32" s="243"/>
      <c r="J32" s="30"/>
    </row>
    <row r="33" spans="1:9" s="26" customFormat="1" ht="9.9499999999999993" customHeight="1" x14ac:dyDescent="0.15">
      <c r="A33" s="85">
        <v>13</v>
      </c>
      <c r="B33" s="246">
        <v>9</v>
      </c>
      <c r="C33" s="38" t="str">
        <f>IF(VLOOKUP(A33,入力画面!A:M,7,FALSE)="","",VLOOKUP(A33,入力画面!A:M,7,FALSE))</f>
        <v/>
      </c>
      <c r="D33" s="247" t="str">
        <f>IF(VLOOKUP(A33,入力画面!A:M,8,FALSE)="","",VLOOKUP(A33,入力画面!A:M,8,FALSE))</f>
        <v/>
      </c>
      <c r="E33" s="244" t="str">
        <f>IF(VLOOKUP(A33,入力画面!A:M,9,FALSE)="","",VLOOKUP(A33,入力画面!A:M,9,FALSE))</f>
        <v/>
      </c>
      <c r="F33" s="247" t="str">
        <f>IF(VLOOKUP(A33,入力画面!A:M,10,FALSE)="","",VLOOKUP(A33,入力画面!A:M,10,FALSE))</f>
        <v/>
      </c>
      <c r="G33" s="240" t="str">
        <f>IF(VLOOKUP(A33,入力画面!A:M,12,FALSE)="","",VLOOKUP(A33,入力画面!A:M,12,FALSE))</f>
        <v/>
      </c>
      <c r="H33" s="240" t="str">
        <f>IF(VLOOKUP(A33,入力画面!A:M,13,FALSE)="","",VLOOKUP(A33,入力画面!A:M,13,FALSE))</f>
        <v/>
      </c>
      <c r="I33" s="241"/>
    </row>
    <row r="34" spans="1:9" ht="21" customHeight="1" x14ac:dyDescent="0.15">
      <c r="A34" s="85"/>
      <c r="B34" s="246"/>
      <c r="C34" s="71" t="str">
        <f>IF(VLOOKUP(A33,入力画面!A:M,6,FALSE)="","",VLOOKUP(A33,入力画面!A:M,6,FALSE))</f>
        <v/>
      </c>
      <c r="D34" s="248"/>
      <c r="E34" s="245"/>
      <c r="F34" s="248"/>
      <c r="G34" s="242"/>
      <c r="H34" s="242"/>
      <c r="I34" s="243"/>
    </row>
    <row r="35" spans="1:9" s="26" customFormat="1" ht="9.9499999999999993" customHeight="1" x14ac:dyDescent="0.15">
      <c r="A35" s="85">
        <v>14</v>
      </c>
      <c r="B35" s="246">
        <v>10</v>
      </c>
      <c r="C35" s="38" t="str">
        <f>IF(VLOOKUP(A35,入力画面!A:M,7,FALSE)="","",VLOOKUP(A35,入力画面!A:M,7,FALSE))</f>
        <v/>
      </c>
      <c r="D35" s="247" t="str">
        <f>IF(VLOOKUP(A35,入力画面!A:M,8,FALSE)="","",VLOOKUP(A35,入力画面!A:M,8,FALSE))</f>
        <v/>
      </c>
      <c r="E35" s="244" t="str">
        <f>IF(VLOOKUP(A35,入力画面!A:M,9,FALSE)="","",VLOOKUP(A35,入力画面!A:M,9,FALSE))</f>
        <v/>
      </c>
      <c r="F35" s="247" t="str">
        <f>IF(VLOOKUP(A35,入力画面!A:M,10,FALSE)="","",VLOOKUP(A35,入力画面!A:M,10,FALSE))</f>
        <v/>
      </c>
      <c r="G35" s="240" t="str">
        <f>IF(VLOOKUP(A35,入力画面!A:M,12,FALSE)="","",VLOOKUP(A35,入力画面!A:M,12,FALSE))</f>
        <v/>
      </c>
      <c r="H35" s="240" t="str">
        <f>IF(VLOOKUP(A35,入力画面!A:M,13,FALSE)="","",VLOOKUP(A35,入力画面!A:M,13,FALSE))</f>
        <v/>
      </c>
      <c r="I35" s="241"/>
    </row>
    <row r="36" spans="1:9" ht="21" customHeight="1" x14ac:dyDescent="0.15">
      <c r="A36" s="85"/>
      <c r="B36" s="246"/>
      <c r="C36" s="71" t="str">
        <f>IF(VLOOKUP(A35,入力画面!A:M,6,FALSE)="","",VLOOKUP(A35,入力画面!A:M,6,FALSE))</f>
        <v/>
      </c>
      <c r="D36" s="248"/>
      <c r="E36" s="245"/>
      <c r="F36" s="248"/>
      <c r="G36" s="242"/>
      <c r="H36" s="242"/>
      <c r="I36" s="243"/>
    </row>
    <row r="37" spans="1:9" s="26" customFormat="1" ht="9.9499999999999993" customHeight="1" x14ac:dyDescent="0.15">
      <c r="A37" s="85">
        <v>15</v>
      </c>
      <c r="B37" s="246">
        <v>11</v>
      </c>
      <c r="C37" s="38" t="str">
        <f>IF(VLOOKUP(A37,入力画面!A:M,7,FALSE)="","",VLOOKUP(A37,入力画面!A:M,7,FALSE))</f>
        <v/>
      </c>
      <c r="D37" s="247" t="str">
        <f>IF(VLOOKUP(A37,入力画面!A:M,8,FALSE)="","",VLOOKUP(A37,入力画面!A:M,8,FALSE))</f>
        <v/>
      </c>
      <c r="E37" s="244" t="str">
        <f>IF(VLOOKUP(A37,入力画面!A:M,9,FALSE)="","",VLOOKUP(A37,入力画面!A:M,9,FALSE))</f>
        <v/>
      </c>
      <c r="F37" s="247" t="str">
        <f>IF(VLOOKUP(A37,入力画面!A:M,10,FALSE)="","",VLOOKUP(A37,入力画面!A:M,10,FALSE))</f>
        <v/>
      </c>
      <c r="G37" s="240" t="str">
        <f>IF(VLOOKUP(A37,入力画面!A:M,12,FALSE)="","",VLOOKUP(A37,入力画面!A:M,12,FALSE))</f>
        <v/>
      </c>
      <c r="H37" s="240" t="str">
        <f>IF(VLOOKUP(A37,入力画面!A:M,13,FALSE)="","",VLOOKUP(A37,入力画面!A:M,13,FALSE))</f>
        <v/>
      </c>
      <c r="I37" s="241"/>
    </row>
    <row r="38" spans="1:9" ht="21" customHeight="1" x14ac:dyDescent="0.15">
      <c r="A38" s="85"/>
      <c r="B38" s="246"/>
      <c r="C38" s="71" t="str">
        <f>IF(VLOOKUP(A37,入力画面!A:M,6,FALSE)="","",VLOOKUP(A37,入力画面!A:M,6,FALSE))</f>
        <v/>
      </c>
      <c r="D38" s="248"/>
      <c r="E38" s="245"/>
      <c r="F38" s="248"/>
      <c r="G38" s="242"/>
      <c r="H38" s="242"/>
      <c r="I38" s="243"/>
    </row>
    <row r="39" spans="1:9" s="26" customFormat="1" ht="9.9499999999999993" customHeight="1" x14ac:dyDescent="0.15">
      <c r="A39" s="85">
        <v>16</v>
      </c>
      <c r="B39" s="246">
        <v>12</v>
      </c>
      <c r="C39" s="38" t="str">
        <f>IF(VLOOKUP(A39,入力画面!A:M,7,FALSE)="","",VLOOKUP(A39,入力画面!A:M,7,FALSE))</f>
        <v/>
      </c>
      <c r="D39" s="247" t="str">
        <f>IF(VLOOKUP(A39,入力画面!A:M,8,FALSE)="","",VLOOKUP(A39,入力画面!A:M,8,FALSE))</f>
        <v/>
      </c>
      <c r="E39" s="244" t="str">
        <f>IF(VLOOKUP(A39,入力画面!A:M,9,FALSE)="","",VLOOKUP(A39,入力画面!A:M,9,FALSE))</f>
        <v/>
      </c>
      <c r="F39" s="247" t="str">
        <f>IF(VLOOKUP(A39,入力画面!A:M,10,FALSE)="","",VLOOKUP(A39,入力画面!A:M,10,FALSE))</f>
        <v/>
      </c>
      <c r="G39" s="240" t="str">
        <f>IF(VLOOKUP(A39,入力画面!A:M,12,FALSE)="","",VLOOKUP(A39,入力画面!A:M,12,FALSE))</f>
        <v/>
      </c>
      <c r="H39" s="240" t="str">
        <f>IF(VLOOKUP(A39,入力画面!A:M,13,FALSE)="","",VLOOKUP(A39,入力画面!A:M,13,FALSE))</f>
        <v/>
      </c>
      <c r="I39" s="241"/>
    </row>
    <row r="40" spans="1:9" ht="21" customHeight="1" x14ac:dyDescent="0.15">
      <c r="A40" s="85"/>
      <c r="B40" s="246"/>
      <c r="C40" s="71" t="str">
        <f>IF(VLOOKUP(A39,入力画面!A:M,6,FALSE)="","",VLOOKUP(A39,入力画面!A:M,6,FALSE))</f>
        <v/>
      </c>
      <c r="D40" s="248"/>
      <c r="E40" s="245"/>
      <c r="F40" s="248"/>
      <c r="G40" s="242"/>
      <c r="H40" s="242"/>
      <c r="I40" s="243"/>
    </row>
    <row r="41" spans="1:9" s="26" customFormat="1" ht="9.9499999999999993" customHeight="1" x14ac:dyDescent="0.15">
      <c r="A41" s="85">
        <v>17</v>
      </c>
      <c r="B41" s="246">
        <v>13</v>
      </c>
      <c r="C41" s="38" t="str">
        <f>IF(VLOOKUP(A41,入力画面!A:M,7,FALSE)="","",VLOOKUP(A41,入力画面!A:M,7,FALSE))</f>
        <v/>
      </c>
      <c r="D41" s="247" t="str">
        <f>IF(VLOOKUP(A41,入力画面!A:M,8,FALSE)="","",VLOOKUP(A41,入力画面!A:M,8,FALSE))</f>
        <v/>
      </c>
      <c r="E41" s="244" t="str">
        <f>IF(VLOOKUP(A41,入力画面!A:M,9,FALSE)="","",VLOOKUP(A41,入力画面!A:M,9,FALSE))</f>
        <v/>
      </c>
      <c r="F41" s="247" t="str">
        <f>IF(VLOOKUP(A41,入力画面!A:M,10,FALSE)="","",VLOOKUP(A41,入力画面!A:M,10,FALSE))</f>
        <v/>
      </c>
      <c r="G41" s="240" t="str">
        <f>IF(VLOOKUP(A41,入力画面!A:M,12,FALSE)="","",VLOOKUP(A41,入力画面!A:M,12,FALSE))</f>
        <v/>
      </c>
      <c r="H41" s="240" t="str">
        <f>IF(VLOOKUP(A41,入力画面!A:M,13,FALSE)="","",VLOOKUP(A41,入力画面!A:M,13,FALSE))</f>
        <v/>
      </c>
      <c r="I41" s="241"/>
    </row>
    <row r="42" spans="1:9" ht="21" customHeight="1" x14ac:dyDescent="0.15">
      <c r="A42" s="85"/>
      <c r="B42" s="246"/>
      <c r="C42" s="71" t="str">
        <f>IF(VLOOKUP(A41,入力画面!A:M,6,FALSE)="","",VLOOKUP(A41,入力画面!A:M,6,FALSE))</f>
        <v/>
      </c>
      <c r="D42" s="248"/>
      <c r="E42" s="245"/>
      <c r="F42" s="248"/>
      <c r="G42" s="242"/>
      <c r="H42" s="242"/>
      <c r="I42" s="243"/>
    </row>
    <row r="43" spans="1:9" s="26" customFormat="1" ht="9.9499999999999993" customHeight="1" x14ac:dyDescent="0.15">
      <c r="A43" s="85">
        <v>18</v>
      </c>
      <c r="B43" s="246">
        <v>14</v>
      </c>
      <c r="C43" s="38" t="str">
        <f>IF(VLOOKUP(A43,入力画面!A:M,7,FALSE)="","",VLOOKUP(A43,入力画面!A:M,7,FALSE))</f>
        <v/>
      </c>
      <c r="D43" s="247" t="str">
        <f>IF(VLOOKUP(A43,入力画面!A:M,8,FALSE)="","",VLOOKUP(A43,入力画面!A:M,8,FALSE))</f>
        <v/>
      </c>
      <c r="E43" s="244" t="str">
        <f>IF(VLOOKUP(A43,入力画面!A:M,9,FALSE)="","",VLOOKUP(A43,入力画面!A:M,9,FALSE))</f>
        <v/>
      </c>
      <c r="F43" s="247" t="str">
        <f>IF(VLOOKUP(A43,入力画面!A:M,10,FALSE)="","",VLOOKUP(A43,入力画面!A:M,10,FALSE))</f>
        <v/>
      </c>
      <c r="G43" s="240" t="str">
        <f>IF(VLOOKUP(A43,入力画面!A:M,12,FALSE)="","",VLOOKUP(A43,入力画面!A:M,12,FALSE))</f>
        <v/>
      </c>
      <c r="H43" s="240" t="str">
        <f>IF(VLOOKUP(A43,入力画面!A:M,13,FALSE)="","",VLOOKUP(A43,入力画面!A:M,13,FALSE))</f>
        <v/>
      </c>
      <c r="I43" s="241"/>
    </row>
    <row r="44" spans="1:9" ht="21" customHeight="1" x14ac:dyDescent="0.15">
      <c r="A44" s="85"/>
      <c r="B44" s="246"/>
      <c r="C44" s="71" t="str">
        <f>IF(VLOOKUP(A43,入力画面!A:M,6,FALSE)="","",VLOOKUP(A43,入力画面!A:M,6,FALSE))</f>
        <v/>
      </c>
      <c r="D44" s="248"/>
      <c r="E44" s="245"/>
      <c r="F44" s="248"/>
      <c r="G44" s="242"/>
      <c r="H44" s="242"/>
      <c r="I44" s="243"/>
    </row>
    <row r="45" spans="1:9" x14ac:dyDescent="0.15">
      <c r="A45" s="222"/>
      <c r="B45" s="225"/>
      <c r="C45" s="223"/>
      <c r="D45" s="223"/>
      <c r="E45" s="226"/>
      <c r="F45" s="223"/>
      <c r="G45" s="223"/>
      <c r="H45" s="223"/>
      <c r="I45" s="223"/>
    </row>
    <row r="46" spans="1:9" ht="14.25" x14ac:dyDescent="0.15">
      <c r="B46" s="277" t="s">
        <v>104</v>
      </c>
      <c r="C46" s="277"/>
      <c r="D46" s="277"/>
      <c r="E46" s="277"/>
      <c r="F46" s="224"/>
      <c r="G46" s="224"/>
      <c r="H46" s="224"/>
      <c r="I46" s="224"/>
    </row>
    <row r="47" spans="1:9" s="26" customFormat="1" ht="9.9499999999999993" customHeight="1" x14ac:dyDescent="0.15">
      <c r="A47" s="85">
        <v>20</v>
      </c>
      <c r="B47" s="246" t="s">
        <v>105</v>
      </c>
      <c r="C47" s="38" t="str">
        <f>IF(VLOOKUP(A47,入力画面!A:M,7,FALSE)="","",VLOOKUP(A47,入力画面!A:M,7,FALSE))</f>
        <v/>
      </c>
      <c r="D47" s="247" t="str">
        <f>IF(VLOOKUP(A47,入力画面!A:M,8,FALSE)="","",VLOOKUP(A47,入力画面!A:M,8,FALSE))</f>
        <v/>
      </c>
      <c r="E47" s="244" t="str">
        <f>IF(VLOOKUP(A47,入力画面!A:M,9,FALSE)="","",VLOOKUP(A47,入力画面!A:M,9,FALSE))</f>
        <v/>
      </c>
      <c r="F47" s="247" t="str">
        <f>IF(VLOOKUP(A47,入力画面!A:M,10,FALSE)="","",VLOOKUP(A47,入力画面!A:M,10,FALSE))</f>
        <v/>
      </c>
      <c r="G47" s="247" t="str">
        <f>IF(VLOOKUP(A47,入力画面!A:M,12,FALSE)="","",VLOOKUP(A47,入力画面!A:M,12,FALSE))</f>
        <v/>
      </c>
      <c r="H47" s="240" t="str">
        <f>IF(VLOOKUP(A47,入力画面!A:M,13,FALSE)="","",VLOOKUP(A47,入力画面!A:M,13,FALSE))</f>
        <v/>
      </c>
      <c r="I47" s="241"/>
    </row>
    <row r="48" spans="1:9" ht="21" customHeight="1" x14ac:dyDescent="0.15">
      <c r="A48" s="85"/>
      <c r="B48" s="246"/>
      <c r="C48" s="71" t="str">
        <f>IF(VLOOKUP(A47,入力画面!A:M,6,FALSE)="","",VLOOKUP(A47,入力画面!A:M,6,FALSE))</f>
        <v/>
      </c>
      <c r="D48" s="248"/>
      <c r="E48" s="245"/>
      <c r="F48" s="248"/>
      <c r="G48" s="248"/>
      <c r="H48" s="242"/>
      <c r="I48" s="243"/>
    </row>
    <row r="49" spans="1:9" s="26" customFormat="1" ht="9.9499999999999993" customHeight="1" x14ac:dyDescent="0.15">
      <c r="A49" s="85">
        <v>21</v>
      </c>
      <c r="B49" s="246" t="s">
        <v>106</v>
      </c>
      <c r="C49" s="38" t="str">
        <f>IF(VLOOKUP(A49,入力画面!A:M,7,FALSE)="","",VLOOKUP(A49,入力画面!A:M,7,FALSE))</f>
        <v/>
      </c>
      <c r="D49" s="247" t="str">
        <f>IF(VLOOKUP(A49,入力画面!A:M,8,FALSE)="","",VLOOKUP(A49,入力画面!A:M,8,FALSE))</f>
        <v/>
      </c>
      <c r="E49" s="244" t="str">
        <f>IF(VLOOKUP(A49,入力画面!A:M,9,FALSE)="","",VLOOKUP(A49,入力画面!A:M,9,FALSE))</f>
        <v/>
      </c>
      <c r="F49" s="247" t="str">
        <f>IF(VLOOKUP(A49,入力画面!A:M,10,FALSE)="","",VLOOKUP(A49,入力画面!A:M,10,FALSE))</f>
        <v/>
      </c>
      <c r="G49" s="247" t="str">
        <f>IF(VLOOKUP(A49,入力画面!A:M,12,FALSE)="","",VLOOKUP(A49,入力画面!A:M,12,FALSE))</f>
        <v/>
      </c>
      <c r="H49" s="240" t="str">
        <f>IF(VLOOKUP(A49,入力画面!A:M,13,FALSE)="","",VLOOKUP(A49,入力画面!A:M,13,FALSE))</f>
        <v/>
      </c>
      <c r="I49" s="241"/>
    </row>
    <row r="50" spans="1:9" ht="21" customHeight="1" x14ac:dyDescent="0.15">
      <c r="A50" s="85"/>
      <c r="B50" s="246"/>
      <c r="C50" s="71" t="str">
        <f>IF(VLOOKUP(A49,入力画面!A:M,6,FALSE)="","",VLOOKUP(A49,入力画面!A:M,6,FALSE))</f>
        <v/>
      </c>
      <c r="D50" s="248"/>
      <c r="E50" s="245"/>
      <c r="F50" s="248"/>
      <c r="G50" s="248"/>
      <c r="H50" s="242"/>
      <c r="I50" s="243"/>
    </row>
    <row r="51" spans="1:9" s="26" customFormat="1" ht="9.9499999999999993" customHeight="1" x14ac:dyDescent="0.15">
      <c r="A51" s="85">
        <v>22</v>
      </c>
      <c r="B51" s="246" t="s">
        <v>107</v>
      </c>
      <c r="C51" s="38" t="str">
        <f>IF(VLOOKUP(A51,入力画面!A:M,7,FALSE)="","",VLOOKUP(A51,入力画面!A:M,7,FALSE))</f>
        <v/>
      </c>
      <c r="D51" s="247" t="str">
        <f>IF(VLOOKUP(A51,入力画面!A:M,8,FALSE)="","",VLOOKUP(A51,入力画面!A:M,8,FALSE))</f>
        <v/>
      </c>
      <c r="E51" s="244" t="str">
        <f>IF(VLOOKUP(A51,入力画面!A:M,9,FALSE)="","",VLOOKUP(A51,入力画面!A:M,9,FALSE))</f>
        <v/>
      </c>
      <c r="F51" s="247" t="str">
        <f>IF(VLOOKUP(A51,入力画面!A:M,10,FALSE)="","",VLOOKUP(A51,入力画面!A:M,10,FALSE))</f>
        <v/>
      </c>
      <c r="G51" s="247" t="str">
        <f>IF(VLOOKUP(A51,入力画面!A:M,12,FALSE)="","",VLOOKUP(A51,入力画面!A:M,12,FALSE))</f>
        <v/>
      </c>
      <c r="H51" s="240" t="str">
        <f>IF(VLOOKUP(A51,入力画面!A:M,13,FALSE)="","",VLOOKUP(A51,入力画面!A:M,13,FALSE))</f>
        <v/>
      </c>
      <c r="I51" s="241"/>
    </row>
    <row r="52" spans="1:9" ht="21" customHeight="1" x14ac:dyDescent="0.15">
      <c r="A52" s="85"/>
      <c r="B52" s="246"/>
      <c r="C52" s="71" t="str">
        <f>IF(VLOOKUP(A51,入力画面!A:M,6,FALSE)="","",VLOOKUP(A51,入力画面!A:M,6,FALSE))</f>
        <v/>
      </c>
      <c r="D52" s="248"/>
      <c r="E52" s="245"/>
      <c r="F52" s="248"/>
      <c r="G52" s="248"/>
      <c r="H52" s="242"/>
      <c r="I52" s="243"/>
    </row>
    <row r="53" spans="1:9" ht="5.0999999999999996" customHeight="1" x14ac:dyDescent="0.15">
      <c r="A53" s="78"/>
    </row>
    <row r="54" spans="1:9" ht="18" customHeight="1" x14ac:dyDescent="0.15">
      <c r="A54" s="78"/>
      <c r="B54" s="250" t="s">
        <v>23</v>
      </c>
      <c r="C54" s="250"/>
      <c r="D54" s="250"/>
      <c r="E54" s="250"/>
      <c r="F54" s="250"/>
      <c r="G54" s="250"/>
      <c r="H54" s="250"/>
      <c r="I54" s="250"/>
    </row>
    <row r="55" spans="1:9" ht="5.0999999999999996" customHeight="1" x14ac:dyDescent="0.15">
      <c r="A55" s="78"/>
      <c r="B55" s="49"/>
      <c r="C55" s="49"/>
      <c r="D55" s="49"/>
      <c r="E55" s="49"/>
      <c r="F55" s="49"/>
      <c r="G55" s="49"/>
      <c r="H55" s="49"/>
      <c r="I55" s="49"/>
    </row>
    <row r="56" spans="1:9" ht="14.25" x14ac:dyDescent="0.15">
      <c r="A56" s="78"/>
      <c r="B56" s="251">
        <f>IF(VLOOKUP(A57,入力画面!A:I,9,FALSE)="","　　　令和　　　年　　　月　　　日",VLOOKUP(A57,入力画面!A:I,9,FALSE))</f>
        <v>44317</v>
      </c>
      <c r="C56" s="251"/>
      <c r="D56" s="251"/>
      <c r="E56" s="251"/>
    </row>
    <row r="57" spans="1:9" ht="30" customHeight="1" x14ac:dyDescent="0.2">
      <c r="A57" s="78">
        <v>2</v>
      </c>
      <c r="B57" s="50" t="s">
        <v>9</v>
      </c>
      <c r="C57" s="249" t="str">
        <f>IF(VLOOKUP(A4,入力画面!A:M,3,FALSE)="","",VLOOKUP(A4,入力画面!A:M,3,FALSE))</f>
        <v/>
      </c>
      <c r="D57" s="249"/>
      <c r="E57" s="249"/>
      <c r="F57" s="249"/>
      <c r="G57" s="51" t="s">
        <v>10</v>
      </c>
      <c r="H57" s="52" t="str">
        <f>IF(VLOOKUP(A4,入力画面!A:M,6,FALSE)="","",VLOOKUP(A4,入力画面!A:M,6,FALSE))</f>
        <v/>
      </c>
      <c r="I57" s="53"/>
    </row>
  </sheetData>
  <sheetProtection selectLockedCells="1" selectUnlockedCells="1"/>
  <mergeCells count="124">
    <mergeCell ref="B14:B15"/>
    <mergeCell ref="F12:F13"/>
    <mergeCell ref="E8:I9"/>
    <mergeCell ref="H10:I11"/>
    <mergeCell ref="B46:E46"/>
    <mergeCell ref="B28:D28"/>
    <mergeCell ref="B7:D7"/>
    <mergeCell ref="F51:F52"/>
    <mergeCell ref="F31:F32"/>
    <mergeCell ref="F33:F34"/>
    <mergeCell ref="F35:F36"/>
    <mergeCell ref="F37:F38"/>
    <mergeCell ref="F39:F40"/>
    <mergeCell ref="F41:F42"/>
    <mergeCell ref="F43:F44"/>
    <mergeCell ref="F47:F48"/>
    <mergeCell ref="F49:F50"/>
    <mergeCell ref="B39:B40"/>
    <mergeCell ref="D39:D40"/>
    <mergeCell ref="E39:E40"/>
    <mergeCell ref="B31:B32"/>
    <mergeCell ref="D31:D32"/>
    <mergeCell ref="E31:E32"/>
    <mergeCell ref="F20:F21"/>
    <mergeCell ref="B1:I1"/>
    <mergeCell ref="B2:I2"/>
    <mergeCell ref="B4:C4"/>
    <mergeCell ref="F10:F11"/>
    <mergeCell ref="H12:I13"/>
    <mergeCell ref="H14:I15"/>
    <mergeCell ref="E18:E19"/>
    <mergeCell ref="E16:E17"/>
    <mergeCell ref="D12:D13"/>
    <mergeCell ref="D14:D15"/>
    <mergeCell ref="D16:D17"/>
    <mergeCell ref="D18:D19"/>
    <mergeCell ref="H18:I19"/>
    <mergeCell ref="D4:I4"/>
    <mergeCell ref="F14:F15"/>
    <mergeCell ref="F16:F17"/>
    <mergeCell ref="F18:F19"/>
    <mergeCell ref="E10:E11"/>
    <mergeCell ref="E14:E15"/>
    <mergeCell ref="E12:E13"/>
    <mergeCell ref="D10:D11"/>
    <mergeCell ref="B10:B11"/>
    <mergeCell ref="B12:B13"/>
    <mergeCell ref="B18:B19"/>
    <mergeCell ref="B16:B17"/>
    <mergeCell ref="D22:D23"/>
    <mergeCell ref="E51:E52"/>
    <mergeCell ref="B47:B48"/>
    <mergeCell ref="D47:D48"/>
    <mergeCell ref="E47:E48"/>
    <mergeCell ref="G35:G36"/>
    <mergeCell ref="E29:E30"/>
    <mergeCell ref="G29:G30"/>
    <mergeCell ref="B49:B50"/>
    <mergeCell ref="D49:D50"/>
    <mergeCell ref="E49:E50"/>
    <mergeCell ref="B43:B44"/>
    <mergeCell ref="G16:G17"/>
    <mergeCell ref="G18:G19"/>
    <mergeCell ref="B33:B34"/>
    <mergeCell ref="D33:D34"/>
    <mergeCell ref="E33:E34"/>
    <mergeCell ref="B24:B25"/>
    <mergeCell ref="E24:E25"/>
    <mergeCell ref="E22:E23"/>
    <mergeCell ref="E20:E21"/>
    <mergeCell ref="B22:B23"/>
    <mergeCell ref="B20:B21"/>
    <mergeCell ref="H16:I17"/>
    <mergeCell ref="H31:I32"/>
    <mergeCell ref="H33:I34"/>
    <mergeCell ref="H35:I36"/>
    <mergeCell ref="H37:I38"/>
    <mergeCell ref="F24:F25"/>
    <mergeCell ref="H20:I21"/>
    <mergeCell ref="H22:I23"/>
    <mergeCell ref="D20:D21"/>
    <mergeCell ref="F22:F23"/>
    <mergeCell ref="D35:D36"/>
    <mergeCell ref="D24:D25"/>
    <mergeCell ref="D8:D9"/>
    <mergeCell ref="D29:D30"/>
    <mergeCell ref="G39:G40"/>
    <mergeCell ref="G41:G42"/>
    <mergeCell ref="G43:G44"/>
    <mergeCell ref="G20:G21"/>
    <mergeCell ref="G22:G23"/>
    <mergeCell ref="G24:G25"/>
    <mergeCell ref="G31:G32"/>
    <mergeCell ref="G33:G34"/>
    <mergeCell ref="G37:G38"/>
    <mergeCell ref="D41:D42"/>
    <mergeCell ref="E41:E42"/>
    <mergeCell ref="D43:D44"/>
    <mergeCell ref="E43:E44"/>
    <mergeCell ref="G10:G11"/>
    <mergeCell ref="G12:G13"/>
    <mergeCell ref="G14:G15"/>
    <mergeCell ref="H24:I25"/>
    <mergeCell ref="E35:E36"/>
    <mergeCell ref="B37:B38"/>
    <mergeCell ref="D37:D38"/>
    <mergeCell ref="E37:E38"/>
    <mergeCell ref="C57:F57"/>
    <mergeCell ref="H39:I40"/>
    <mergeCell ref="H41:I42"/>
    <mergeCell ref="H43:I44"/>
    <mergeCell ref="H47:I48"/>
    <mergeCell ref="H49:I50"/>
    <mergeCell ref="H51:I52"/>
    <mergeCell ref="B54:I54"/>
    <mergeCell ref="G51:G52"/>
    <mergeCell ref="G47:G48"/>
    <mergeCell ref="G49:G50"/>
    <mergeCell ref="B41:B42"/>
    <mergeCell ref="B51:B52"/>
    <mergeCell ref="D51:D52"/>
    <mergeCell ref="B56:E56"/>
    <mergeCell ref="I29:I30"/>
    <mergeCell ref="B35:B36"/>
  </mergeCells>
  <phoneticPr fontId="1"/>
  <printOptions horizontalCentered="1" verticalCentered="1"/>
  <pageMargins left="0.59055118110236227" right="0.59055118110236227" top="0.59055118110236227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J57"/>
  <sheetViews>
    <sheetView showGridLines="0" tabSelected="1" view="pageBreakPreview" zoomScaleNormal="100" zoomScaleSheetLayoutView="100" workbookViewId="0">
      <selection activeCell="H49" sqref="H49:I50"/>
    </sheetView>
  </sheetViews>
  <sheetFormatPr defaultRowHeight="13.5" x14ac:dyDescent="0.15"/>
  <cols>
    <col min="1" max="1" width="3.5" style="33" bestFit="1" customWidth="1"/>
    <col min="2" max="2" width="5.625" style="48" customWidth="1"/>
    <col min="3" max="3" width="15.625" style="48" customWidth="1"/>
    <col min="4" max="4" width="5.625" style="48" customWidth="1"/>
    <col min="5" max="5" width="18.625" style="48" customWidth="1"/>
    <col min="6" max="6" width="10.625" style="48" customWidth="1"/>
    <col min="7" max="7" width="6.625" style="48" customWidth="1"/>
    <col min="8" max="8" width="20.625" style="48" customWidth="1"/>
    <col min="9" max="9" width="6.625" style="48" customWidth="1"/>
    <col min="10" max="16384" width="9" style="35"/>
  </cols>
  <sheetData>
    <row r="1" spans="1:9" s="31" customFormat="1" ht="23.25" x14ac:dyDescent="0.2">
      <c r="A1" s="75"/>
      <c r="B1" s="259" t="s">
        <v>109</v>
      </c>
      <c r="C1" s="259"/>
      <c r="D1" s="259"/>
      <c r="E1" s="259"/>
      <c r="F1" s="259"/>
      <c r="G1" s="259"/>
      <c r="H1" s="259"/>
      <c r="I1" s="259"/>
    </row>
    <row r="2" spans="1:9" s="32" customFormat="1" ht="17.25" x14ac:dyDescent="0.2">
      <c r="A2" s="76"/>
      <c r="B2" s="260" t="s">
        <v>28</v>
      </c>
      <c r="C2" s="260"/>
      <c r="D2" s="260"/>
      <c r="E2" s="260"/>
      <c r="F2" s="260"/>
      <c r="G2" s="260"/>
      <c r="H2" s="260"/>
      <c r="I2" s="260"/>
    </row>
    <row r="3" spans="1:9" ht="5.0999999999999996" customHeight="1" x14ac:dyDescent="0.15">
      <c r="A3" s="77"/>
      <c r="B3" s="34"/>
      <c r="C3" s="34"/>
      <c r="D3" s="34"/>
      <c r="E3" s="34"/>
      <c r="F3" s="34"/>
      <c r="G3" s="34"/>
      <c r="H3" s="34"/>
      <c r="I3" s="34"/>
    </row>
    <row r="4" spans="1:9" ht="27" customHeight="1" x14ac:dyDescent="0.15">
      <c r="A4" s="77">
        <v>2</v>
      </c>
      <c r="B4" s="261" t="s">
        <v>9</v>
      </c>
      <c r="C4" s="261"/>
      <c r="D4" s="265" t="str">
        <f>IF(VLOOKUP(A4,入力画面!A:M,3,FALSE)="","",VLOOKUP(A4,入力画面!A:M,3,FALSE))</f>
        <v/>
      </c>
      <c r="E4" s="265"/>
      <c r="F4" s="265"/>
      <c r="G4" s="265"/>
      <c r="H4" s="265"/>
      <c r="I4" s="265"/>
    </row>
    <row r="5" spans="1:9" ht="5.0999999999999996" customHeight="1" x14ac:dyDescent="0.15">
      <c r="A5" s="77"/>
      <c r="B5" s="36"/>
      <c r="C5" s="36"/>
      <c r="D5" s="36"/>
      <c r="E5" s="36"/>
      <c r="F5" s="36"/>
      <c r="G5" s="36"/>
      <c r="H5" s="36"/>
      <c r="I5" s="36"/>
    </row>
    <row r="6" spans="1:9" s="23" customFormat="1" ht="8.1" customHeight="1" x14ac:dyDescent="0.15">
      <c r="A6" s="78"/>
      <c r="B6" s="36"/>
      <c r="C6" s="36"/>
      <c r="D6" s="36"/>
      <c r="E6" s="36"/>
      <c r="F6" s="36"/>
      <c r="G6" s="36"/>
      <c r="H6" s="36"/>
      <c r="I6" s="36"/>
    </row>
    <row r="7" spans="1:9" ht="14.25" x14ac:dyDescent="0.15">
      <c r="A7" s="77"/>
      <c r="B7" s="278" t="s">
        <v>31</v>
      </c>
      <c r="C7" s="278"/>
      <c r="D7" s="278"/>
      <c r="E7" s="36"/>
      <c r="F7" s="36"/>
      <c r="G7" s="36"/>
      <c r="H7" s="36"/>
      <c r="I7" s="36"/>
    </row>
    <row r="8" spans="1:9" ht="9.9499999999999993" customHeight="1" x14ac:dyDescent="0.15">
      <c r="A8" s="79">
        <v>25</v>
      </c>
      <c r="B8" s="37" t="s">
        <v>0</v>
      </c>
      <c r="C8" s="38" t="str">
        <f>IF(VLOOKUP(A8,入力画面!A:M,4,FALSE)="","",VLOOKUP(A8,入力画面!A:M,4,FALSE))</f>
        <v/>
      </c>
      <c r="D8" s="252"/>
      <c r="E8" s="271" t="s">
        <v>22</v>
      </c>
      <c r="F8" s="272"/>
      <c r="G8" s="272"/>
      <c r="H8" s="272"/>
      <c r="I8" s="272"/>
    </row>
    <row r="9" spans="1:9" ht="21" customHeight="1" x14ac:dyDescent="0.15">
      <c r="A9" s="79">
        <v>26</v>
      </c>
      <c r="B9" s="39" t="s">
        <v>17</v>
      </c>
      <c r="C9" s="40" t="str">
        <f>IF(VLOOKUP(A9,入力画面!A:M,4,FALSE)="","",VLOOKUP(A9,入力画面!A:M,4,FALSE))</f>
        <v/>
      </c>
      <c r="D9" s="252"/>
      <c r="E9" s="272"/>
      <c r="F9" s="272"/>
      <c r="G9" s="272"/>
      <c r="H9" s="272"/>
      <c r="I9" s="272"/>
    </row>
    <row r="10" spans="1:9" ht="9.9499999999999993" customHeight="1" x14ac:dyDescent="0.15">
      <c r="A10" s="77"/>
      <c r="B10" s="266" t="s">
        <v>12</v>
      </c>
      <c r="C10" s="72" t="s">
        <v>6</v>
      </c>
      <c r="D10" s="266" t="s">
        <v>7</v>
      </c>
      <c r="E10" s="266" t="s">
        <v>5</v>
      </c>
      <c r="F10" s="262" t="s">
        <v>16</v>
      </c>
      <c r="G10" s="257" t="s">
        <v>13</v>
      </c>
      <c r="H10" s="273" t="s">
        <v>4</v>
      </c>
      <c r="I10" s="274"/>
    </row>
    <row r="11" spans="1:9" ht="21" customHeight="1" thickBot="1" x14ac:dyDescent="0.2">
      <c r="A11" s="77"/>
      <c r="B11" s="267"/>
      <c r="C11" s="73" t="s">
        <v>18</v>
      </c>
      <c r="D11" s="267"/>
      <c r="E11" s="267"/>
      <c r="F11" s="263"/>
      <c r="G11" s="258"/>
      <c r="H11" s="275"/>
      <c r="I11" s="276"/>
    </row>
    <row r="12" spans="1:9" ht="9.9499999999999993" customHeight="1" thickTop="1" x14ac:dyDescent="0.15">
      <c r="A12" s="80">
        <v>25</v>
      </c>
      <c r="B12" s="269" t="str">
        <f>IF(VLOOKUP(A12,入力画面!A:M,11,FALSE)="○","①","1")</f>
        <v>1</v>
      </c>
      <c r="C12" s="41" t="str">
        <f>IF(VLOOKUP(A12,入力画面!A:M,7,FALSE)="","",VLOOKUP(A12,入力画面!A:M,7,FALSE))</f>
        <v/>
      </c>
      <c r="D12" s="264" t="str">
        <f>IF(VLOOKUP(A12,入力画面!A:M,8,FALSE)="","",VLOOKUP(A12,入力画面!A:M,8,FALSE))</f>
        <v/>
      </c>
      <c r="E12" s="245" t="str">
        <f>IF(VLOOKUP(A12,入力画面!A:M,9,FALSE)="","",VLOOKUP(A12,入力画面!A:M,9,FALSE))</f>
        <v/>
      </c>
      <c r="F12" s="270" t="str">
        <f>IF(VLOOKUP(A12,入力画面!A:M,10,FALSE)="","",VLOOKUP(A12,入力画面!A:M,10,FALSE))</f>
        <v/>
      </c>
      <c r="G12" s="254" t="str">
        <f>IF(VLOOKUP(A12,入力画面!A:M,12,FALSE)="","",IF(VLOOKUP(A12,入力画面!A:M,11,FALSE)="○",VLOOKUP(A12,入力画面!A:M,12,FALSE),""))</f>
        <v/>
      </c>
      <c r="H12" s="255" t="str">
        <f>IF(VLOOKUP(A12,入力画面!A:M,13,FALSE)="","",VLOOKUP(A12,入力画面!A:M,13,FALSE))</f>
        <v/>
      </c>
      <c r="I12" s="256"/>
    </row>
    <row r="13" spans="1:9" ht="21" customHeight="1" x14ac:dyDescent="0.15">
      <c r="A13" s="80"/>
      <c r="B13" s="246"/>
      <c r="C13" s="71" t="str">
        <f>IF(VLOOKUP(A12,入力画面!A:M,6,FALSE)="","",VLOOKUP(A12,入力画面!A:M,6,FALSE))</f>
        <v/>
      </c>
      <c r="D13" s="248"/>
      <c r="E13" s="268"/>
      <c r="F13" s="248"/>
      <c r="G13" s="242"/>
      <c r="H13" s="242"/>
      <c r="I13" s="243"/>
    </row>
    <row r="14" spans="1:9" ht="9.9499999999999993" customHeight="1" x14ac:dyDescent="0.15">
      <c r="A14" s="80">
        <v>26</v>
      </c>
      <c r="B14" s="246" t="str">
        <f>IF(VLOOKUP(A14,入力画面!A:M,11,FALSE)="○","②","2")</f>
        <v>2</v>
      </c>
      <c r="C14" s="38" t="str">
        <f>IF(VLOOKUP(A14,入力画面!A:M,7,FALSE)="","",VLOOKUP(A14,入力画面!A:M,7,FALSE))</f>
        <v/>
      </c>
      <c r="D14" s="247" t="str">
        <f>IF(VLOOKUP(A14,入力画面!A:M,8,FALSE)="","",VLOOKUP(A14,入力画面!A:M,8,FALSE))</f>
        <v/>
      </c>
      <c r="E14" s="244" t="str">
        <f>IF(VLOOKUP(A14,入力画面!A:M,9,FALSE)="","",VLOOKUP(A14,入力画面!A:M,9,FALSE))</f>
        <v/>
      </c>
      <c r="F14" s="247" t="str">
        <f>IF(VLOOKUP(A14,入力画面!A:M,10,FALSE)="","",VLOOKUP(A14,入力画面!A:M,10,FALSE))</f>
        <v/>
      </c>
      <c r="G14" s="240" t="str">
        <f>IF(VLOOKUP(A14,入力画面!A:M,12,FALSE)="","",IF(VLOOKUP(A14,入力画面!A:M,11,FALSE)="○",VLOOKUP(A14,入力画面!A:M,12,FALSE),""))</f>
        <v/>
      </c>
      <c r="H14" s="240" t="str">
        <f>IF(VLOOKUP(A14,入力画面!A:M,13,FALSE)="","",VLOOKUP(A14,入力画面!A:M,13,FALSE))</f>
        <v/>
      </c>
      <c r="I14" s="241"/>
    </row>
    <row r="15" spans="1:9" ht="21" customHeight="1" x14ac:dyDescent="0.15">
      <c r="A15" s="80"/>
      <c r="B15" s="246"/>
      <c r="C15" s="71" t="str">
        <f>IF(VLOOKUP(A14,入力画面!A:M,6,FALSE)="","",VLOOKUP(A14,入力画面!A:M,6,FALSE))</f>
        <v/>
      </c>
      <c r="D15" s="248"/>
      <c r="E15" s="245"/>
      <c r="F15" s="248"/>
      <c r="G15" s="242"/>
      <c r="H15" s="242"/>
      <c r="I15" s="243"/>
    </row>
    <row r="16" spans="1:9" ht="9.9499999999999993" customHeight="1" x14ac:dyDescent="0.15">
      <c r="A16" s="80">
        <v>27</v>
      </c>
      <c r="B16" s="246" t="str">
        <f>IF(VLOOKUP(A16,入力画面!A:M,11,FALSE)="○","③","3")</f>
        <v>3</v>
      </c>
      <c r="C16" s="38" t="str">
        <f>IF(VLOOKUP(A16,入力画面!A:M,7,FALSE)="","",VLOOKUP(A16,入力画面!A:M,7,FALSE))</f>
        <v/>
      </c>
      <c r="D16" s="247" t="str">
        <f>IF(VLOOKUP(A16,入力画面!A:M,8,FALSE)="","",VLOOKUP(A16,入力画面!A:M,8,FALSE))</f>
        <v/>
      </c>
      <c r="E16" s="244" t="str">
        <f>IF(VLOOKUP(A16,入力画面!A:M,9,FALSE)="","",VLOOKUP(A16,入力画面!A:M,9,FALSE))</f>
        <v/>
      </c>
      <c r="F16" s="247" t="str">
        <f>IF(VLOOKUP(A16,入力画面!A:M,10,FALSE)="","",VLOOKUP(A16,入力画面!A:M,10,FALSE))</f>
        <v/>
      </c>
      <c r="G16" s="240" t="str">
        <f>IF(VLOOKUP(A16,入力画面!A:M,12,FALSE)="","",IF(VLOOKUP(A16,入力画面!A:M,11,FALSE)="○",VLOOKUP(A16,入力画面!A:M,12,FALSE),""))</f>
        <v/>
      </c>
      <c r="H16" s="240" t="str">
        <f>IF(VLOOKUP(A16,入力画面!A:M,13,FALSE)="","",VLOOKUP(A16,入力画面!A:M,13,FALSE))</f>
        <v/>
      </c>
      <c r="I16" s="241"/>
    </row>
    <row r="17" spans="1:10" ht="21" customHeight="1" x14ac:dyDescent="0.15">
      <c r="A17" s="80"/>
      <c r="B17" s="246"/>
      <c r="C17" s="71" t="str">
        <f>IF(VLOOKUP(A16,入力画面!A:M,6,FALSE)="","",VLOOKUP(A16,入力画面!A:M,6,FALSE))</f>
        <v/>
      </c>
      <c r="D17" s="248"/>
      <c r="E17" s="245"/>
      <c r="F17" s="248"/>
      <c r="G17" s="242"/>
      <c r="H17" s="242"/>
      <c r="I17" s="243"/>
    </row>
    <row r="18" spans="1:10" ht="9.9499999999999993" customHeight="1" x14ac:dyDescent="0.15">
      <c r="A18" s="80">
        <v>28</v>
      </c>
      <c r="B18" s="246" t="str">
        <f>IF(VLOOKUP(A18,入力画面!A:M,11,FALSE)="○","④","4")</f>
        <v>4</v>
      </c>
      <c r="C18" s="38" t="str">
        <f>IF(VLOOKUP(A18,入力画面!A:M,7,FALSE)="","",VLOOKUP(A18,入力画面!A:M,7,FALSE))</f>
        <v/>
      </c>
      <c r="D18" s="247" t="str">
        <f>IF(VLOOKUP(A18,入力画面!A:M,8,FALSE)="","",VLOOKUP(A18,入力画面!A:M,8,FALSE))</f>
        <v/>
      </c>
      <c r="E18" s="244" t="str">
        <f>IF(VLOOKUP(A18,入力画面!A:M,9,FALSE)="","",VLOOKUP(A18,入力画面!A:M,9,FALSE))</f>
        <v/>
      </c>
      <c r="F18" s="247" t="str">
        <f>IF(VLOOKUP(A18,入力画面!A:M,10,FALSE)="","",VLOOKUP(A18,入力画面!A:M,10,FALSE))</f>
        <v/>
      </c>
      <c r="G18" s="240" t="str">
        <f>IF(VLOOKUP(A18,入力画面!A:M,12,FALSE)="","",IF(VLOOKUP(A18,入力画面!A:M,11,FALSE)="○",VLOOKUP(A18,入力画面!A:M,12,FALSE),""))</f>
        <v/>
      </c>
      <c r="H18" s="240" t="str">
        <f>IF(VLOOKUP(A18,入力画面!A:M,13,FALSE)="","",VLOOKUP(A18,入力画面!A:M,13,FALSE))</f>
        <v/>
      </c>
      <c r="I18" s="241"/>
    </row>
    <row r="19" spans="1:10" ht="21" customHeight="1" x14ac:dyDescent="0.15">
      <c r="A19" s="80"/>
      <c r="B19" s="246"/>
      <c r="C19" s="71" t="str">
        <f>IF(VLOOKUP(A18,入力画面!A:M,6,FALSE)="","",VLOOKUP(A18,入力画面!A:M,6,FALSE))</f>
        <v/>
      </c>
      <c r="D19" s="248"/>
      <c r="E19" s="245"/>
      <c r="F19" s="248"/>
      <c r="G19" s="242"/>
      <c r="H19" s="242"/>
      <c r="I19" s="243"/>
    </row>
    <row r="20" spans="1:10" ht="9.9499999999999993" customHeight="1" x14ac:dyDescent="0.15">
      <c r="A20" s="80">
        <v>29</v>
      </c>
      <c r="B20" s="246" t="str">
        <f>IF(VLOOKUP(A20,入力画面!A:M,11,FALSE)="○","⑤","5")</f>
        <v>5</v>
      </c>
      <c r="C20" s="38" t="str">
        <f>IF(VLOOKUP(A20,入力画面!A:M,7,FALSE)="","",VLOOKUP(A20,入力画面!A:M,7,FALSE))</f>
        <v/>
      </c>
      <c r="D20" s="247" t="str">
        <f>IF(VLOOKUP(A20,入力画面!A:M,8,FALSE)="","",VLOOKUP(A20,入力画面!A:M,8,FALSE))</f>
        <v/>
      </c>
      <c r="E20" s="244" t="str">
        <f>IF(VLOOKUP(A20,入力画面!A:M,9,FALSE)="","",VLOOKUP(A20,入力画面!A:M,9,FALSE))</f>
        <v/>
      </c>
      <c r="F20" s="247" t="str">
        <f>IF(VLOOKUP(A20,入力画面!A:M,10,FALSE)="","",VLOOKUP(A20,入力画面!A:M,10,FALSE))</f>
        <v/>
      </c>
      <c r="G20" s="240" t="str">
        <f>IF(VLOOKUP(A20,入力画面!A:M,12,FALSE)="","",IF(VLOOKUP(A20,入力画面!A:M,11,FALSE)="○",VLOOKUP(A20,入力画面!A:M,12,FALSE),""))</f>
        <v/>
      </c>
      <c r="H20" s="240" t="str">
        <f>IF(VLOOKUP(A20,入力画面!A:M,13,FALSE)="","",VLOOKUP(A20,入力画面!A:M,13,FALSE))</f>
        <v/>
      </c>
      <c r="I20" s="241"/>
    </row>
    <row r="21" spans="1:10" ht="21" customHeight="1" x14ac:dyDescent="0.15">
      <c r="A21" s="80"/>
      <c r="B21" s="246"/>
      <c r="C21" s="71" t="str">
        <f>IF(VLOOKUP(A20,入力画面!A:M,6,FALSE)="","",VLOOKUP(A20,入力画面!A:M,6,FALSE))</f>
        <v/>
      </c>
      <c r="D21" s="248"/>
      <c r="E21" s="245"/>
      <c r="F21" s="248"/>
      <c r="G21" s="242"/>
      <c r="H21" s="242"/>
      <c r="I21" s="243"/>
    </row>
    <row r="22" spans="1:10" ht="9.9499999999999993" customHeight="1" x14ac:dyDescent="0.15">
      <c r="A22" s="80">
        <v>30</v>
      </c>
      <c r="B22" s="246" t="str">
        <f>IF(VLOOKUP(A22,入力画面!A:M,11,FALSE)="○","⑥","6")</f>
        <v>6</v>
      </c>
      <c r="C22" s="38" t="str">
        <f>IF(VLOOKUP(A22,入力画面!A:M,7,FALSE)="","",VLOOKUP(A22,入力画面!A:M,7,FALSE))</f>
        <v/>
      </c>
      <c r="D22" s="247" t="str">
        <f>IF(VLOOKUP(A22,入力画面!A:M,8,FALSE)="","",VLOOKUP(A22,入力画面!A:M,8,FALSE))</f>
        <v/>
      </c>
      <c r="E22" s="244" t="str">
        <f>IF(VLOOKUP(A22,入力画面!A:M,9,FALSE)="","",VLOOKUP(A22,入力画面!A:M,9,FALSE))</f>
        <v/>
      </c>
      <c r="F22" s="247" t="str">
        <f>IF(VLOOKUP(A22,入力画面!A:M,10,FALSE)="","",VLOOKUP(A22,入力画面!A:M,10,FALSE))</f>
        <v/>
      </c>
      <c r="G22" s="240" t="str">
        <f>IF(VLOOKUP(A22,入力画面!A:M,12,FALSE)="","",IF(VLOOKUP(A22,入力画面!A:M,11,FALSE)="○",VLOOKUP(A22,入力画面!A:M,12,FALSE),""))</f>
        <v/>
      </c>
      <c r="H22" s="240" t="str">
        <f>IF(VLOOKUP(A22,入力画面!A:M,13,FALSE)="","",VLOOKUP(A22,入力画面!A:M,13,FALSE))</f>
        <v/>
      </c>
      <c r="I22" s="241"/>
    </row>
    <row r="23" spans="1:10" ht="21" customHeight="1" x14ac:dyDescent="0.15">
      <c r="A23" s="80"/>
      <c r="B23" s="246"/>
      <c r="C23" s="71" t="str">
        <f>IF(VLOOKUP(A22,入力画面!A:M,6,FALSE)="","",VLOOKUP(A22,入力画面!A:M,6,FALSE))</f>
        <v/>
      </c>
      <c r="D23" s="248"/>
      <c r="E23" s="245"/>
      <c r="F23" s="248"/>
      <c r="G23" s="242"/>
      <c r="H23" s="242"/>
      <c r="I23" s="243"/>
    </row>
    <row r="24" spans="1:10" ht="9.9499999999999993" customHeight="1" x14ac:dyDescent="0.15">
      <c r="A24" s="80">
        <v>31</v>
      </c>
      <c r="B24" s="246" t="str">
        <f>IF(VLOOKUP(A24,入力画面!A:M,11,FALSE)="○","⑦","7")</f>
        <v>7</v>
      </c>
      <c r="C24" s="38" t="str">
        <f>IF(VLOOKUP(A24,入力画面!A:M,7,FALSE)="","",VLOOKUP(A24,入力画面!A:M,7,FALSE))</f>
        <v/>
      </c>
      <c r="D24" s="247" t="str">
        <f>IF(VLOOKUP(A24,入力画面!A:M,8,FALSE)="","",VLOOKUP(A24,入力画面!A:M,8,FALSE))</f>
        <v/>
      </c>
      <c r="E24" s="268" t="str">
        <f>IF(VLOOKUP(A24,入力画面!A:M,9,FALSE)="","",VLOOKUP(A24,入力画面!A:M,9,FALSE))</f>
        <v/>
      </c>
      <c r="F24" s="247" t="str">
        <f>IF(VLOOKUP(A24,入力画面!A:M,10,FALSE)="","",VLOOKUP(A24,入力画面!A:M,10,FALSE))</f>
        <v/>
      </c>
      <c r="G24" s="240" t="str">
        <f>IF(VLOOKUP(A24,入力画面!A:M,12,FALSE)="","",IF(VLOOKUP(A24,入力画面!A:M,11,FALSE)="○",VLOOKUP(A24,入力画面!A:M,12,FALSE),""))</f>
        <v/>
      </c>
      <c r="H24" s="240" t="str">
        <f>IF(VLOOKUP(A24,入力画面!A:M,13,FALSE)="","",VLOOKUP(A24,入力画面!A:M,13,FALSE))</f>
        <v/>
      </c>
      <c r="I24" s="241"/>
    </row>
    <row r="25" spans="1:10" ht="21" customHeight="1" x14ac:dyDescent="0.15">
      <c r="A25" s="80"/>
      <c r="B25" s="246"/>
      <c r="C25" s="71" t="str">
        <f>IF(VLOOKUP(A24,入力画面!A:M,6,FALSE)="","",VLOOKUP(A24,入力画面!A:M,6,FALSE))</f>
        <v/>
      </c>
      <c r="D25" s="248"/>
      <c r="E25" s="268"/>
      <c r="F25" s="248"/>
      <c r="G25" s="242"/>
      <c r="H25" s="242"/>
      <c r="I25" s="243"/>
    </row>
    <row r="26" spans="1:10" ht="5.0999999999999996" customHeight="1" x14ac:dyDescent="0.15">
      <c r="A26" s="77"/>
      <c r="B26" s="36"/>
      <c r="C26" s="36"/>
      <c r="D26" s="36"/>
      <c r="E26" s="36"/>
      <c r="F26" s="36"/>
      <c r="G26" s="36"/>
      <c r="H26" s="36"/>
      <c r="I26" s="36"/>
    </row>
    <row r="27" spans="1:10" s="23" customFormat="1" ht="8.1" customHeight="1" x14ac:dyDescent="0.15">
      <c r="A27" s="78"/>
      <c r="B27" s="36"/>
      <c r="C27" s="36"/>
      <c r="D27" s="36"/>
      <c r="E27" s="36"/>
      <c r="F27" s="36"/>
      <c r="G27" s="36"/>
      <c r="H27" s="36"/>
      <c r="I27" s="36"/>
    </row>
    <row r="28" spans="1:10" ht="14.25" x14ac:dyDescent="0.15">
      <c r="A28" s="77"/>
      <c r="B28" s="278" t="s">
        <v>32</v>
      </c>
      <c r="C28" s="278"/>
      <c r="D28" s="278"/>
      <c r="E28" s="36"/>
      <c r="F28" s="36"/>
      <c r="G28" s="36"/>
      <c r="H28" s="36"/>
      <c r="I28" s="36"/>
    </row>
    <row r="29" spans="1:10" ht="9.9499999999999993" customHeight="1" x14ac:dyDescent="0.15">
      <c r="A29" s="77">
        <v>33</v>
      </c>
      <c r="B29" s="37" t="s">
        <v>0</v>
      </c>
      <c r="C29" s="38" t="str">
        <f>IF(VLOOKUP(A29,入力画面!A:M,4,FALSE)="","",VLOOKUP(A29,入力画面!A:M,4,FALSE))</f>
        <v/>
      </c>
      <c r="D29" s="252"/>
      <c r="E29" s="252"/>
      <c r="F29" s="42"/>
      <c r="G29" s="252"/>
      <c r="H29" s="42"/>
      <c r="I29" s="252"/>
    </row>
    <row r="30" spans="1:10" ht="21" customHeight="1" thickBot="1" x14ac:dyDescent="0.2">
      <c r="A30" s="77">
        <v>34</v>
      </c>
      <c r="B30" s="43" t="s">
        <v>17</v>
      </c>
      <c r="C30" s="74" t="str">
        <f>IF(VLOOKUP(A30,入力画面!A:M,4,FALSE)="","",VLOOKUP(A30,入力画面!A:M,4,FALSE))</f>
        <v/>
      </c>
      <c r="D30" s="253"/>
      <c r="E30" s="253"/>
      <c r="F30" s="44"/>
      <c r="G30" s="253"/>
      <c r="H30" s="44"/>
      <c r="I30" s="253"/>
    </row>
    <row r="31" spans="1:10" s="46" customFormat="1" ht="9.9499999999999993" customHeight="1" thickTop="1" x14ac:dyDescent="0.15">
      <c r="A31" s="81">
        <v>33</v>
      </c>
      <c r="B31" s="269">
        <v>8</v>
      </c>
      <c r="C31" s="41" t="str">
        <f>IF(VLOOKUP(A31,入力画面!A:M,7,FALSE)="","",VLOOKUP(A31,入力画面!A:M,7,FALSE))</f>
        <v/>
      </c>
      <c r="D31" s="264" t="str">
        <f>IF(VLOOKUP(A31,入力画面!A:M,8,FALSE)="","",VLOOKUP(A31,入力画面!A:M,8,FALSE))</f>
        <v/>
      </c>
      <c r="E31" s="245" t="str">
        <f>IF(VLOOKUP(A31,入力画面!A:M,9,FALSE)="","",VLOOKUP(A31,入力画面!A:M,9,FALSE))</f>
        <v/>
      </c>
      <c r="F31" s="270" t="str">
        <f>IF(VLOOKUP(A31,入力画面!A:M,10,FALSE)="","",VLOOKUP(A31,入力画面!A:M,10,FALSE))</f>
        <v/>
      </c>
      <c r="G31" s="254" t="str">
        <f>IF(VLOOKUP(A31,入力画面!A:M,12,FALSE)="","",VLOOKUP(A31,入力画面!A:M,12,FALSE))</f>
        <v/>
      </c>
      <c r="H31" s="255" t="str">
        <f>IF(VLOOKUP(A31,入力画面!A:M,13,FALSE)="","",VLOOKUP(A31,入力画面!A:M,13,FALSE))</f>
        <v/>
      </c>
      <c r="I31" s="256"/>
      <c r="J31" s="45"/>
    </row>
    <row r="32" spans="1:10" ht="21" customHeight="1" x14ac:dyDescent="0.15">
      <c r="A32" s="81"/>
      <c r="B32" s="246"/>
      <c r="C32" s="71" t="str">
        <f>IF(VLOOKUP(A31,入力画面!A:M,6,FALSE)="","",VLOOKUP(A31,入力画面!A:M,6,FALSE))</f>
        <v/>
      </c>
      <c r="D32" s="248"/>
      <c r="E32" s="268"/>
      <c r="F32" s="248"/>
      <c r="G32" s="242"/>
      <c r="H32" s="242"/>
      <c r="I32" s="243"/>
      <c r="J32" s="47"/>
    </row>
    <row r="33" spans="1:9" s="46" customFormat="1" ht="9.9499999999999993" customHeight="1" x14ac:dyDescent="0.15">
      <c r="A33" s="81">
        <v>34</v>
      </c>
      <c r="B33" s="246">
        <v>9</v>
      </c>
      <c r="C33" s="38" t="str">
        <f>IF(VLOOKUP(A33,入力画面!A:M,7,FALSE)="","",VLOOKUP(A33,入力画面!A:M,7,FALSE))</f>
        <v/>
      </c>
      <c r="D33" s="247" t="str">
        <f>IF(VLOOKUP(A33,入力画面!A:M,8,FALSE)="","",VLOOKUP(A33,入力画面!A:M,8,FALSE))</f>
        <v/>
      </c>
      <c r="E33" s="244" t="str">
        <f>IF(VLOOKUP(A33,入力画面!A:M,9,FALSE)="","",VLOOKUP(A33,入力画面!A:M,9,FALSE))</f>
        <v/>
      </c>
      <c r="F33" s="247" t="str">
        <f>IF(VLOOKUP(A33,入力画面!A:M,10,FALSE)="","",VLOOKUP(A33,入力画面!A:M,10,FALSE))</f>
        <v/>
      </c>
      <c r="G33" s="240" t="str">
        <f>IF(VLOOKUP(A33,入力画面!A:M,12,FALSE)="","",VLOOKUP(A33,入力画面!A:M,12,FALSE))</f>
        <v/>
      </c>
      <c r="H33" s="240" t="str">
        <f>IF(VLOOKUP(A33,入力画面!A:M,13,FALSE)="","",VLOOKUP(A33,入力画面!A:M,13,FALSE))</f>
        <v/>
      </c>
      <c r="I33" s="241"/>
    </row>
    <row r="34" spans="1:9" ht="21" customHeight="1" x14ac:dyDescent="0.15">
      <c r="A34" s="81"/>
      <c r="B34" s="246"/>
      <c r="C34" s="71" t="str">
        <f>IF(VLOOKUP(A33,入力画面!A:M,6,FALSE)="","",VLOOKUP(A33,入力画面!A:M,6,FALSE))</f>
        <v/>
      </c>
      <c r="D34" s="248"/>
      <c r="E34" s="245"/>
      <c r="F34" s="248"/>
      <c r="G34" s="242"/>
      <c r="H34" s="242"/>
      <c r="I34" s="243"/>
    </row>
    <row r="35" spans="1:9" s="46" customFormat="1" ht="9.9499999999999993" customHeight="1" x14ac:dyDescent="0.15">
      <c r="A35" s="81">
        <v>35</v>
      </c>
      <c r="B35" s="246">
        <v>10</v>
      </c>
      <c r="C35" s="38" t="str">
        <f>IF(VLOOKUP(A35,入力画面!A:M,7,FALSE)="","",VLOOKUP(A35,入力画面!A:M,7,FALSE))</f>
        <v/>
      </c>
      <c r="D35" s="247" t="str">
        <f>IF(VLOOKUP(A35,入力画面!A:M,8,FALSE)="","",VLOOKUP(A35,入力画面!A:M,8,FALSE))</f>
        <v/>
      </c>
      <c r="E35" s="244" t="str">
        <f>IF(VLOOKUP(A35,入力画面!A:M,9,FALSE)="","",VLOOKUP(A35,入力画面!A:M,9,FALSE))</f>
        <v/>
      </c>
      <c r="F35" s="247" t="str">
        <f>IF(VLOOKUP(A35,入力画面!A:M,10,FALSE)="","",VLOOKUP(A35,入力画面!A:M,10,FALSE))</f>
        <v/>
      </c>
      <c r="G35" s="240" t="str">
        <f>IF(VLOOKUP(A35,入力画面!A:M,12,FALSE)="","",VLOOKUP(A35,入力画面!A:M,12,FALSE))</f>
        <v/>
      </c>
      <c r="H35" s="240" t="str">
        <f>IF(VLOOKUP(A35,入力画面!A:M,13,FALSE)="","",VLOOKUP(A35,入力画面!A:M,13,FALSE))</f>
        <v/>
      </c>
      <c r="I35" s="241"/>
    </row>
    <row r="36" spans="1:9" ht="21" customHeight="1" x14ac:dyDescent="0.15">
      <c r="A36" s="81"/>
      <c r="B36" s="246"/>
      <c r="C36" s="71" t="str">
        <f>IF(VLOOKUP(A35,入力画面!A:M,6,FALSE)="","",VLOOKUP(A35,入力画面!A:M,6,FALSE))</f>
        <v/>
      </c>
      <c r="D36" s="248"/>
      <c r="E36" s="245"/>
      <c r="F36" s="248"/>
      <c r="G36" s="242"/>
      <c r="H36" s="242"/>
      <c r="I36" s="243"/>
    </row>
    <row r="37" spans="1:9" s="46" customFormat="1" ht="9.9499999999999993" customHeight="1" x14ac:dyDescent="0.15">
      <c r="A37" s="81">
        <v>36</v>
      </c>
      <c r="B37" s="246">
        <v>11</v>
      </c>
      <c r="C37" s="38" t="str">
        <f>IF(VLOOKUP(A37,入力画面!A:M,7,FALSE)="","",VLOOKUP(A37,入力画面!A:M,7,FALSE))</f>
        <v/>
      </c>
      <c r="D37" s="247" t="str">
        <f>IF(VLOOKUP(A37,入力画面!A:M,8,FALSE)="","",VLOOKUP(A37,入力画面!A:M,8,FALSE))</f>
        <v/>
      </c>
      <c r="E37" s="244" t="str">
        <f>IF(VLOOKUP(A37,入力画面!A:M,9,FALSE)="","",VLOOKUP(A37,入力画面!A:M,9,FALSE))</f>
        <v/>
      </c>
      <c r="F37" s="247" t="str">
        <f>IF(VLOOKUP(A37,入力画面!A:M,10,FALSE)="","",VLOOKUP(A37,入力画面!A:M,10,FALSE))</f>
        <v/>
      </c>
      <c r="G37" s="240" t="str">
        <f>IF(VLOOKUP(A37,入力画面!A:M,12,FALSE)="","",VLOOKUP(A37,入力画面!A:M,12,FALSE))</f>
        <v/>
      </c>
      <c r="H37" s="240" t="str">
        <f>IF(VLOOKUP(A37,入力画面!A:M,13,FALSE)="","",VLOOKUP(A37,入力画面!A:M,13,FALSE))</f>
        <v/>
      </c>
      <c r="I37" s="241"/>
    </row>
    <row r="38" spans="1:9" ht="21" customHeight="1" x14ac:dyDescent="0.15">
      <c r="A38" s="81"/>
      <c r="B38" s="246"/>
      <c r="C38" s="71" t="str">
        <f>IF(VLOOKUP(A37,入力画面!A:M,6,FALSE)="","",VLOOKUP(A37,入力画面!A:M,6,FALSE))</f>
        <v/>
      </c>
      <c r="D38" s="248"/>
      <c r="E38" s="245"/>
      <c r="F38" s="248"/>
      <c r="G38" s="242"/>
      <c r="H38" s="242"/>
      <c r="I38" s="243"/>
    </row>
    <row r="39" spans="1:9" s="46" customFormat="1" ht="9.9499999999999993" customHeight="1" x14ac:dyDescent="0.15">
      <c r="A39" s="81">
        <v>37</v>
      </c>
      <c r="B39" s="246">
        <v>12</v>
      </c>
      <c r="C39" s="38" t="str">
        <f>IF(VLOOKUP(A39,入力画面!A:M,7,FALSE)="","",VLOOKUP(A39,入力画面!A:M,7,FALSE))</f>
        <v/>
      </c>
      <c r="D39" s="247" t="str">
        <f>IF(VLOOKUP(A39,入力画面!A:M,8,FALSE)="","",VLOOKUP(A39,入力画面!A:M,8,FALSE))</f>
        <v/>
      </c>
      <c r="E39" s="244" t="str">
        <f>IF(VLOOKUP(A39,入力画面!A:M,9,FALSE)="","",VLOOKUP(A39,入力画面!A:M,9,FALSE))</f>
        <v/>
      </c>
      <c r="F39" s="247" t="str">
        <f>IF(VLOOKUP(A39,入力画面!A:M,10,FALSE)="","",VLOOKUP(A39,入力画面!A:M,10,FALSE))</f>
        <v/>
      </c>
      <c r="G39" s="240" t="str">
        <f>IF(VLOOKUP(A39,入力画面!A:M,12,FALSE)="","",VLOOKUP(A39,入力画面!A:M,12,FALSE))</f>
        <v/>
      </c>
      <c r="H39" s="240" t="str">
        <f>IF(VLOOKUP(A39,入力画面!A:M,13,FALSE)="","",VLOOKUP(A39,入力画面!A:M,13,FALSE))</f>
        <v/>
      </c>
      <c r="I39" s="241"/>
    </row>
    <row r="40" spans="1:9" ht="21" customHeight="1" x14ac:dyDescent="0.15">
      <c r="A40" s="81"/>
      <c r="B40" s="246"/>
      <c r="C40" s="71" t="str">
        <f>IF(VLOOKUP(A39,入力画面!A:M,6,FALSE)="","",VLOOKUP(A39,入力画面!A:M,6,FALSE))</f>
        <v/>
      </c>
      <c r="D40" s="248"/>
      <c r="E40" s="245"/>
      <c r="F40" s="248"/>
      <c r="G40" s="242"/>
      <c r="H40" s="242"/>
      <c r="I40" s="243"/>
    </row>
    <row r="41" spans="1:9" s="46" customFormat="1" ht="9.9499999999999993" customHeight="1" x14ac:dyDescent="0.15">
      <c r="A41" s="81">
        <v>38</v>
      </c>
      <c r="B41" s="246">
        <v>13</v>
      </c>
      <c r="C41" s="38" t="str">
        <f>IF(VLOOKUP(A41,入力画面!A:M,7,FALSE)="","",VLOOKUP(A41,入力画面!A:M,7,FALSE))</f>
        <v/>
      </c>
      <c r="D41" s="247" t="str">
        <f>IF(VLOOKUP(A41,入力画面!A:M,8,FALSE)="","",VLOOKUP(A41,入力画面!A:M,8,FALSE))</f>
        <v/>
      </c>
      <c r="E41" s="244" t="str">
        <f>IF(VLOOKUP(A41,入力画面!A:M,9,FALSE)="","",VLOOKUP(A41,入力画面!A:M,9,FALSE))</f>
        <v/>
      </c>
      <c r="F41" s="247" t="str">
        <f>IF(VLOOKUP(A41,入力画面!A:M,10,FALSE)="","",VLOOKUP(A41,入力画面!A:M,10,FALSE))</f>
        <v/>
      </c>
      <c r="G41" s="240" t="str">
        <f>IF(VLOOKUP(A41,入力画面!A:M,12,FALSE)="","",VLOOKUP(A41,入力画面!A:M,12,FALSE))</f>
        <v/>
      </c>
      <c r="H41" s="240" t="str">
        <f>IF(VLOOKUP(A41,入力画面!A:M,13,FALSE)="","",VLOOKUP(A41,入力画面!A:M,13,FALSE))</f>
        <v/>
      </c>
      <c r="I41" s="241"/>
    </row>
    <row r="42" spans="1:9" ht="21" customHeight="1" x14ac:dyDescent="0.15">
      <c r="A42" s="81"/>
      <c r="B42" s="246"/>
      <c r="C42" s="71" t="str">
        <f>IF(VLOOKUP(A41,入力画面!A:M,6,FALSE)="","",VLOOKUP(A41,入力画面!A:M,6,FALSE))</f>
        <v/>
      </c>
      <c r="D42" s="248"/>
      <c r="E42" s="245"/>
      <c r="F42" s="248"/>
      <c r="G42" s="242"/>
      <c r="H42" s="242"/>
      <c r="I42" s="243"/>
    </row>
    <row r="43" spans="1:9" s="46" customFormat="1" ht="9.9499999999999993" customHeight="1" x14ac:dyDescent="0.15">
      <c r="A43" s="81">
        <v>39</v>
      </c>
      <c r="B43" s="246">
        <v>14</v>
      </c>
      <c r="C43" s="38" t="str">
        <f>IF(VLOOKUP(A43,入力画面!A:M,7,FALSE)="","",VLOOKUP(A43,入力画面!A:M,7,FALSE))</f>
        <v/>
      </c>
      <c r="D43" s="247" t="str">
        <f>IF(VLOOKUP(A43,入力画面!A:M,8,FALSE)="","",VLOOKUP(A43,入力画面!A:M,8,FALSE))</f>
        <v/>
      </c>
      <c r="E43" s="244" t="str">
        <f>IF(VLOOKUP(A43,入力画面!A:M,9,FALSE)="","",VLOOKUP(A43,入力画面!A:M,9,FALSE))</f>
        <v/>
      </c>
      <c r="F43" s="247" t="str">
        <f>IF(VLOOKUP(A43,入力画面!A:M,10,FALSE)="","",VLOOKUP(A43,入力画面!A:M,10,FALSE))</f>
        <v/>
      </c>
      <c r="G43" s="240" t="str">
        <f>IF(VLOOKUP(A43,入力画面!A:M,12,FALSE)="","",VLOOKUP(A43,入力画面!A:M,12,FALSE))</f>
        <v/>
      </c>
      <c r="H43" s="240" t="str">
        <f>IF(VLOOKUP(A43,入力画面!A:M,13,FALSE)="","",VLOOKUP(A43,入力画面!A:M,13,FALSE))</f>
        <v/>
      </c>
      <c r="I43" s="241"/>
    </row>
    <row r="44" spans="1:9" ht="21" customHeight="1" x14ac:dyDescent="0.15">
      <c r="A44" s="81"/>
      <c r="B44" s="246"/>
      <c r="C44" s="71" t="str">
        <f>IF(VLOOKUP(A43,入力画面!A:M,6,FALSE)="","",VLOOKUP(A43,入力画面!A:M,6,FALSE))</f>
        <v/>
      </c>
      <c r="D44" s="248"/>
      <c r="E44" s="245"/>
      <c r="F44" s="248"/>
      <c r="G44" s="242"/>
      <c r="H44" s="242"/>
      <c r="I44" s="243"/>
    </row>
    <row r="45" spans="1:9" s="23" customFormat="1" ht="5.0999999999999996" customHeight="1" x14ac:dyDescent="0.15">
      <c r="A45" s="222"/>
      <c r="B45" s="225"/>
      <c r="C45" s="223"/>
      <c r="D45" s="223"/>
      <c r="E45" s="226"/>
      <c r="F45" s="223"/>
      <c r="G45" s="223"/>
      <c r="H45" s="223"/>
      <c r="I45" s="223"/>
    </row>
    <row r="46" spans="1:9" s="23" customFormat="1" ht="14.25" x14ac:dyDescent="0.15">
      <c r="A46" s="27"/>
      <c r="B46" s="277" t="s">
        <v>108</v>
      </c>
      <c r="C46" s="277"/>
      <c r="D46" s="277"/>
      <c r="E46" s="277"/>
      <c r="F46" s="224"/>
      <c r="G46" s="224"/>
      <c r="H46" s="224"/>
      <c r="I46" s="224"/>
    </row>
    <row r="47" spans="1:9" s="46" customFormat="1" ht="9.9499999999999993" customHeight="1" x14ac:dyDescent="0.15">
      <c r="A47" s="81">
        <v>41</v>
      </c>
      <c r="B47" s="246" t="s">
        <v>110</v>
      </c>
      <c r="C47" s="38" t="str">
        <f>IF(VLOOKUP(A47,入力画面!A:M,7,FALSE)="","",VLOOKUP(A47,入力画面!A:M,7,FALSE))</f>
        <v/>
      </c>
      <c r="D47" s="247" t="str">
        <f>IF(VLOOKUP(A47,入力画面!A:M,8,FALSE)="","",VLOOKUP(A47,入力画面!A:M,8,FALSE))</f>
        <v/>
      </c>
      <c r="E47" s="244" t="str">
        <f>IF(VLOOKUP(A47,入力画面!A:M,9,FALSE)="","",VLOOKUP(A47,入力画面!A:M,9,FALSE))</f>
        <v/>
      </c>
      <c r="F47" s="247" t="str">
        <f>IF(VLOOKUP(A47,入力画面!A:M,10,FALSE)="","",VLOOKUP(A47,入力画面!A:M,10,FALSE))</f>
        <v/>
      </c>
      <c r="G47" s="240" t="str">
        <f>IF(VLOOKUP(A47,入力画面!A:M,12,FALSE)="","",VLOOKUP(A47,入力画面!A:M,12,FALSE))</f>
        <v/>
      </c>
      <c r="H47" s="240" t="str">
        <f>IF(VLOOKUP(A47,入力画面!A:M,13,FALSE)="","",VLOOKUP(A47,入力画面!A:M,13,FALSE))</f>
        <v/>
      </c>
      <c r="I47" s="241"/>
    </row>
    <row r="48" spans="1:9" ht="21" customHeight="1" x14ac:dyDescent="0.15">
      <c r="A48" s="81"/>
      <c r="B48" s="246"/>
      <c r="C48" s="71" t="str">
        <f>IF(VLOOKUP(A47,入力画面!A:M,6,FALSE)="","",VLOOKUP(A47,入力画面!A:M,6,FALSE))</f>
        <v/>
      </c>
      <c r="D48" s="248"/>
      <c r="E48" s="245"/>
      <c r="F48" s="248"/>
      <c r="G48" s="242"/>
      <c r="H48" s="242"/>
      <c r="I48" s="243"/>
    </row>
    <row r="49" spans="1:9" s="46" customFormat="1" ht="9.9499999999999993" customHeight="1" x14ac:dyDescent="0.15">
      <c r="A49" s="81">
        <v>42</v>
      </c>
      <c r="B49" s="246" t="s">
        <v>111</v>
      </c>
      <c r="C49" s="38" t="str">
        <f>IF(VLOOKUP(A49,入力画面!A:M,7,FALSE)="","",VLOOKUP(A49,入力画面!A:M,7,FALSE))</f>
        <v/>
      </c>
      <c r="D49" s="247" t="str">
        <f>IF(VLOOKUP(A49,入力画面!A:M,8,FALSE)="","",VLOOKUP(A49,入力画面!A:M,8,FALSE))</f>
        <v/>
      </c>
      <c r="E49" s="244" t="str">
        <f>IF(VLOOKUP(A49,入力画面!A:M,9,FALSE)="","",VLOOKUP(A49,入力画面!A:M,9,FALSE))</f>
        <v/>
      </c>
      <c r="F49" s="247" t="str">
        <f>IF(VLOOKUP(A49,入力画面!A:M,10,FALSE)="","",VLOOKUP(A49,入力画面!A:M,10,FALSE))</f>
        <v/>
      </c>
      <c r="G49" s="240" t="str">
        <f>IF(VLOOKUP(A49,入力画面!A:M,12,FALSE)="","",VLOOKUP(A49,入力画面!A:M,12,FALSE))</f>
        <v/>
      </c>
      <c r="H49" s="240" t="str">
        <f>IF(VLOOKUP(A49,入力画面!A:M,13,FALSE)="","",VLOOKUP(A49,入力画面!A:M,13,FALSE))</f>
        <v/>
      </c>
      <c r="I49" s="241"/>
    </row>
    <row r="50" spans="1:9" ht="21" customHeight="1" x14ac:dyDescent="0.15">
      <c r="A50" s="81"/>
      <c r="B50" s="246"/>
      <c r="C50" s="71" t="str">
        <f>IF(VLOOKUP(A49,入力画面!A:M,6,FALSE)="","",VLOOKUP(A49,入力画面!A:M,6,FALSE))</f>
        <v/>
      </c>
      <c r="D50" s="248"/>
      <c r="E50" s="245"/>
      <c r="F50" s="248"/>
      <c r="G50" s="242"/>
      <c r="H50" s="242"/>
      <c r="I50" s="243"/>
    </row>
    <row r="51" spans="1:9" s="46" customFormat="1" ht="9.9499999999999993" customHeight="1" x14ac:dyDescent="0.15">
      <c r="A51" s="81">
        <v>43</v>
      </c>
      <c r="B51" s="246" t="s">
        <v>112</v>
      </c>
      <c r="C51" s="38" t="str">
        <f>IF(VLOOKUP(A51,入力画面!A:M,7,FALSE)="","",VLOOKUP(A51,入力画面!A:M,7,FALSE))</f>
        <v/>
      </c>
      <c r="D51" s="247" t="str">
        <f>IF(VLOOKUP(A51,入力画面!A:M,8,FALSE)="","",VLOOKUP(A51,入力画面!A:M,8,FALSE))</f>
        <v/>
      </c>
      <c r="E51" s="268" t="str">
        <f>IF(VLOOKUP(A51,入力画面!A:M,9,FALSE)="","",VLOOKUP(A51,入力画面!A:M,9,FALSE))</f>
        <v/>
      </c>
      <c r="F51" s="247" t="str">
        <f>IF(VLOOKUP(A51,入力画面!A:M,10,FALSE)="","",VLOOKUP(A51,入力画面!A:M,10,FALSE))</f>
        <v/>
      </c>
      <c r="G51" s="240" t="str">
        <f>IF(VLOOKUP(A51,入力画面!A:M,12,FALSE)="","",VLOOKUP(A51,入力画面!A:M,12,FALSE))</f>
        <v/>
      </c>
      <c r="H51" s="240" t="str">
        <f>IF(VLOOKUP(A51,入力画面!A:M,13,FALSE)="","",VLOOKUP(A51,入力画面!A:M,13,FALSE))</f>
        <v/>
      </c>
      <c r="I51" s="241"/>
    </row>
    <row r="52" spans="1:9" ht="21" customHeight="1" x14ac:dyDescent="0.15">
      <c r="A52" s="81"/>
      <c r="B52" s="246"/>
      <c r="C52" s="71" t="str">
        <f>IF(VLOOKUP(A51,入力画面!A:M,6,FALSE)="","",VLOOKUP(A51,入力画面!A:M,6,FALSE))</f>
        <v/>
      </c>
      <c r="D52" s="248"/>
      <c r="E52" s="268"/>
      <c r="F52" s="248"/>
      <c r="G52" s="242"/>
      <c r="H52" s="242"/>
      <c r="I52" s="243"/>
    </row>
    <row r="53" spans="1:9" ht="5.0999999999999996" customHeight="1" x14ac:dyDescent="0.15">
      <c r="A53" s="77"/>
    </row>
    <row r="54" spans="1:9" ht="18" customHeight="1" x14ac:dyDescent="0.15">
      <c r="A54" s="77"/>
      <c r="B54" s="250" t="s">
        <v>23</v>
      </c>
      <c r="C54" s="250"/>
      <c r="D54" s="250"/>
      <c r="E54" s="250"/>
      <c r="F54" s="250"/>
      <c r="G54" s="250"/>
      <c r="H54" s="250"/>
      <c r="I54" s="250"/>
    </row>
    <row r="55" spans="1:9" ht="5.0999999999999996" customHeight="1" x14ac:dyDescent="0.15">
      <c r="A55" s="77"/>
      <c r="B55" s="49"/>
      <c r="C55" s="49"/>
      <c r="D55" s="49"/>
      <c r="E55" s="49"/>
      <c r="F55" s="49"/>
      <c r="G55" s="49"/>
      <c r="H55" s="49"/>
      <c r="I55" s="49"/>
    </row>
    <row r="56" spans="1:9" ht="14.25" x14ac:dyDescent="0.15">
      <c r="A56" s="77"/>
      <c r="B56" s="251">
        <f>IF(VLOOKUP(A57,入力画面!A:I,9,FALSE)="","令和　　　年　　　月　　　日",VLOOKUP(A57,入力画面!A:I,9,FALSE))</f>
        <v>44317</v>
      </c>
      <c r="C56" s="251"/>
      <c r="D56" s="251"/>
      <c r="E56" s="251"/>
    </row>
    <row r="57" spans="1:9" ht="30" customHeight="1" x14ac:dyDescent="0.2">
      <c r="A57" s="77">
        <v>2</v>
      </c>
      <c r="B57" s="50" t="s">
        <v>9</v>
      </c>
      <c r="C57" s="249" t="str">
        <f>IF(VLOOKUP(A4,入力画面!A:M,3,FALSE)="","",VLOOKUP(A4,入力画面!A:M,3,FALSE))</f>
        <v/>
      </c>
      <c r="D57" s="249"/>
      <c r="E57" s="249"/>
      <c r="F57" s="249"/>
      <c r="G57" s="51" t="s">
        <v>10</v>
      </c>
      <c r="H57" s="52" t="str">
        <f>IF(VLOOKUP(A4,入力画面!A:M,6,FALSE)="","",VLOOKUP(A4,入力画面!A:M,6,FALSE))</f>
        <v/>
      </c>
      <c r="I57" s="53"/>
    </row>
  </sheetData>
  <sheetProtection selectLockedCells="1" selectUnlockedCells="1"/>
  <mergeCells count="124">
    <mergeCell ref="B46:E46"/>
    <mergeCell ref="B56:E56"/>
    <mergeCell ref="B12:B13"/>
    <mergeCell ref="D12:D13"/>
    <mergeCell ref="E12:E13"/>
    <mergeCell ref="F12:F13"/>
    <mergeCell ref="G12:G13"/>
    <mergeCell ref="F35:F36"/>
    <mergeCell ref="B37:B38"/>
    <mergeCell ref="D37:D38"/>
    <mergeCell ref="E37:E38"/>
    <mergeCell ref="G37:G38"/>
    <mergeCell ref="F37:F38"/>
    <mergeCell ref="G16:G17"/>
    <mergeCell ref="G35:G36"/>
    <mergeCell ref="B41:B42"/>
    <mergeCell ref="D41:D42"/>
    <mergeCell ref="E41:E42"/>
    <mergeCell ref="G41:G42"/>
    <mergeCell ref="F41:F42"/>
    <mergeCell ref="B43:B44"/>
    <mergeCell ref="D43:D44"/>
    <mergeCell ref="E43:E44"/>
    <mergeCell ref="G43:G44"/>
    <mergeCell ref="F43:F44"/>
    <mergeCell ref="H10:I11"/>
    <mergeCell ref="H12:I13"/>
    <mergeCell ref="B49:B50"/>
    <mergeCell ref="D49:D50"/>
    <mergeCell ref="E49:E50"/>
    <mergeCell ref="G49:G50"/>
    <mergeCell ref="B4:C4"/>
    <mergeCell ref="D8:D9"/>
    <mergeCell ref="D4:I4"/>
    <mergeCell ref="E8:I9"/>
    <mergeCell ref="B24:B25"/>
    <mergeCell ref="D24:D25"/>
    <mergeCell ref="E24:E25"/>
    <mergeCell ref="F24:F25"/>
    <mergeCell ref="B33:B34"/>
    <mergeCell ref="D33:D34"/>
    <mergeCell ref="E33:E34"/>
    <mergeCell ref="G33:G34"/>
    <mergeCell ref="F33:F34"/>
    <mergeCell ref="B35:B36"/>
    <mergeCell ref="D35:D36"/>
    <mergeCell ref="E35:E36"/>
    <mergeCell ref="B7:D7"/>
    <mergeCell ref="B1:I1"/>
    <mergeCell ref="B2:I2"/>
    <mergeCell ref="B10:B11"/>
    <mergeCell ref="D10:D11"/>
    <mergeCell ref="E10:E11"/>
    <mergeCell ref="F10:F11"/>
    <mergeCell ref="G10:G11"/>
    <mergeCell ref="H22:I23"/>
    <mergeCell ref="B14:B15"/>
    <mergeCell ref="D14:D15"/>
    <mergeCell ref="E14:E15"/>
    <mergeCell ref="F14:F15"/>
    <mergeCell ref="G14:G15"/>
    <mergeCell ref="B16:B17"/>
    <mergeCell ref="D16:D17"/>
    <mergeCell ref="E16:E17"/>
    <mergeCell ref="F16:F17"/>
    <mergeCell ref="H14:I15"/>
    <mergeCell ref="B22:B23"/>
    <mergeCell ref="D22:D23"/>
    <mergeCell ref="E22:E23"/>
    <mergeCell ref="F22:F23"/>
    <mergeCell ref="G22:G23"/>
    <mergeCell ref="H16:I17"/>
    <mergeCell ref="G18:G19"/>
    <mergeCell ref="H18:I19"/>
    <mergeCell ref="B20:B21"/>
    <mergeCell ref="D20:D21"/>
    <mergeCell ref="E20:E21"/>
    <mergeCell ref="F20:F21"/>
    <mergeCell ref="G20:G21"/>
    <mergeCell ref="H20:I21"/>
    <mergeCell ref="F39:F40"/>
    <mergeCell ref="B28:D28"/>
    <mergeCell ref="B18:B19"/>
    <mergeCell ref="D18:D19"/>
    <mergeCell ref="E18:E19"/>
    <mergeCell ref="F18:F19"/>
    <mergeCell ref="B39:B40"/>
    <mergeCell ref="D39:D40"/>
    <mergeCell ref="E39:E40"/>
    <mergeCell ref="F47:F48"/>
    <mergeCell ref="B51:B52"/>
    <mergeCell ref="D51:D52"/>
    <mergeCell ref="E51:E52"/>
    <mergeCell ref="G51:G52"/>
    <mergeCell ref="F49:F50"/>
    <mergeCell ref="F51:F52"/>
    <mergeCell ref="B54:I54"/>
    <mergeCell ref="C57:F57"/>
    <mergeCell ref="H49:I50"/>
    <mergeCell ref="H47:I48"/>
    <mergeCell ref="B47:B48"/>
    <mergeCell ref="D47:D48"/>
    <mergeCell ref="E47:E48"/>
    <mergeCell ref="G47:G48"/>
    <mergeCell ref="D29:D30"/>
    <mergeCell ref="E29:E30"/>
    <mergeCell ref="G29:G30"/>
    <mergeCell ref="I29:I30"/>
    <mergeCell ref="B31:B32"/>
    <mergeCell ref="D31:D32"/>
    <mergeCell ref="E31:E32"/>
    <mergeCell ref="F31:F32"/>
    <mergeCell ref="G31:G32"/>
    <mergeCell ref="H31:I32"/>
    <mergeCell ref="H33:I34"/>
    <mergeCell ref="H35:I36"/>
    <mergeCell ref="H37:I38"/>
    <mergeCell ref="H39:I40"/>
    <mergeCell ref="H41:I42"/>
    <mergeCell ref="H43:I44"/>
    <mergeCell ref="H51:I52"/>
    <mergeCell ref="G24:G25"/>
    <mergeCell ref="H24:I25"/>
    <mergeCell ref="G39:G40"/>
  </mergeCells>
  <phoneticPr fontId="1"/>
  <printOptions horizontalCentered="1" verticalCentered="1"/>
  <pageMargins left="0.59055118110236227" right="0.59055118110236227" top="0.59055118110236227" bottom="0.3937007874015748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defaultRowHeight="13.5" x14ac:dyDescent="0.15"/>
  <cols>
    <col min="1" max="16384" width="9" style="99"/>
  </cols>
  <sheetData>
    <row r="1" spans="1:9" x14ac:dyDescent="0.15">
      <c r="A1" s="99" t="s">
        <v>94</v>
      </c>
      <c r="B1" s="99" t="str">
        <f>IF(入力画面!$C$2="","",入力画面!$C$2)</f>
        <v/>
      </c>
      <c r="C1" s="99" t="str">
        <f>IF(入力画面!$D$5="","",入力画面!$D$5)</f>
        <v/>
      </c>
      <c r="D1" s="99" t="str">
        <f>IF(入力画面!F4="","",入力画面!F4)</f>
        <v/>
      </c>
      <c r="E1" s="99" t="str">
        <f>IF(入力画面!G4="","",入力画面!G4)</f>
        <v/>
      </c>
      <c r="F1" s="99" t="str">
        <f>IF(入力画面!H4="","",入力画面!H4)</f>
        <v/>
      </c>
      <c r="G1" s="99" t="str">
        <f>IF(入力画面!I4="","",入力画面!I4)</f>
        <v/>
      </c>
      <c r="H1" s="99" t="str">
        <f>IF(入力画面!J4="","",入力画面!J4)</f>
        <v/>
      </c>
      <c r="I1" s="99" t="str">
        <f>IF(入力画面!K4="","",入力画面!K4)</f>
        <v/>
      </c>
    </row>
    <row r="2" spans="1:9" x14ac:dyDescent="0.15">
      <c r="A2" s="99" t="s">
        <v>94</v>
      </c>
      <c r="B2" s="99" t="str">
        <f>IF(入力画面!$C$2="","",入力画面!$C$2)</f>
        <v/>
      </c>
      <c r="C2" s="99" t="str">
        <f>IF(入力画面!$D$5="","",入力画面!$D$5)</f>
        <v/>
      </c>
      <c r="D2" s="99" t="str">
        <f>IF(入力画面!F5="","",入力画面!F5)</f>
        <v/>
      </c>
      <c r="E2" s="99" t="str">
        <f>IF(入力画面!G5="","",入力画面!G5)</f>
        <v/>
      </c>
      <c r="F2" s="99" t="str">
        <f>IF(入力画面!H5="","",入力画面!H5)</f>
        <v/>
      </c>
      <c r="G2" s="99" t="str">
        <f>IF(入力画面!I5="","",入力画面!I5)</f>
        <v/>
      </c>
      <c r="H2" s="99" t="str">
        <f>IF(入力画面!J5="","",入力画面!J5)</f>
        <v/>
      </c>
      <c r="I2" s="99" t="str">
        <f>IF(入力画面!K5="","",入力画面!K5)</f>
        <v/>
      </c>
    </row>
    <row r="3" spans="1:9" x14ac:dyDescent="0.15">
      <c r="A3" s="99" t="s">
        <v>94</v>
      </c>
      <c r="B3" s="99" t="str">
        <f>IF(入力画面!$C$2="","",入力画面!$C$2)</f>
        <v/>
      </c>
      <c r="C3" s="99" t="str">
        <f>IF(入力画面!$D$5="","",入力画面!$D$5)</f>
        <v/>
      </c>
      <c r="D3" s="99" t="str">
        <f>IF(入力画面!F6="","",入力画面!F6)</f>
        <v/>
      </c>
      <c r="E3" s="99" t="str">
        <f>IF(入力画面!G6="","",入力画面!G6)</f>
        <v/>
      </c>
      <c r="F3" s="99" t="str">
        <f>IF(入力画面!H6="","",入力画面!H6)</f>
        <v/>
      </c>
      <c r="G3" s="99" t="str">
        <f>IF(入力画面!I6="","",入力画面!I6)</f>
        <v/>
      </c>
      <c r="H3" s="99" t="str">
        <f>IF(入力画面!J6="","",入力画面!J6)</f>
        <v/>
      </c>
      <c r="I3" s="99" t="str">
        <f>IF(入力画面!K6="","",入力画面!K6)</f>
        <v/>
      </c>
    </row>
    <row r="4" spans="1:9" x14ac:dyDescent="0.15">
      <c r="A4" s="99" t="s">
        <v>94</v>
      </c>
      <c r="B4" s="99" t="str">
        <f>IF(入力画面!$C$2="","",入力画面!$C$2)</f>
        <v/>
      </c>
      <c r="C4" s="99" t="str">
        <f>IF(入力画面!$D$5="","",入力画面!$D$5)</f>
        <v/>
      </c>
      <c r="D4" s="99" t="str">
        <f>IF(入力画面!F7="","",入力画面!F7)</f>
        <v/>
      </c>
      <c r="E4" s="99" t="str">
        <f>IF(入力画面!G7="","",入力画面!G7)</f>
        <v/>
      </c>
      <c r="F4" s="99" t="str">
        <f>IF(入力画面!H7="","",入力画面!H7)</f>
        <v/>
      </c>
      <c r="G4" s="99" t="str">
        <f>IF(入力画面!I7="","",入力画面!I7)</f>
        <v/>
      </c>
      <c r="H4" s="99" t="str">
        <f>IF(入力画面!J7="","",入力画面!J7)</f>
        <v/>
      </c>
      <c r="I4" s="99" t="str">
        <f>IF(入力画面!K7="","",入力画面!K7)</f>
        <v/>
      </c>
    </row>
    <row r="5" spans="1:9" x14ac:dyDescent="0.15">
      <c r="A5" s="99" t="s">
        <v>94</v>
      </c>
      <c r="B5" s="99" t="str">
        <f>IF(入力画面!$C$2="","",入力画面!$C$2)</f>
        <v/>
      </c>
      <c r="C5" s="99" t="str">
        <f>IF(入力画面!$D$5="","",入力画面!$D$5)</f>
        <v/>
      </c>
      <c r="D5" s="99" t="str">
        <f>IF(入力画面!F8="","",入力画面!F8)</f>
        <v/>
      </c>
      <c r="E5" s="99" t="str">
        <f>IF(入力画面!G8="","",入力画面!G8)</f>
        <v/>
      </c>
      <c r="F5" s="99" t="str">
        <f>IF(入力画面!H8="","",入力画面!H8)</f>
        <v/>
      </c>
      <c r="G5" s="99" t="str">
        <f>IF(入力画面!I8="","",入力画面!I8)</f>
        <v/>
      </c>
      <c r="H5" s="99" t="str">
        <f>IF(入力画面!J8="","",入力画面!J8)</f>
        <v/>
      </c>
      <c r="I5" s="99" t="str">
        <f>IF(入力画面!K8="","",入力画面!K8)</f>
        <v/>
      </c>
    </row>
    <row r="6" spans="1:9" x14ac:dyDescent="0.15">
      <c r="A6" s="99" t="s">
        <v>94</v>
      </c>
      <c r="B6" s="99" t="str">
        <f>IF(入力画面!$C$2="","",入力画面!$C$2)</f>
        <v/>
      </c>
      <c r="C6" s="99" t="str">
        <f>IF(入力画面!$D$5="","",入力画面!$D$5)</f>
        <v/>
      </c>
      <c r="D6" s="99" t="str">
        <f>IF(入力画面!F9="","",入力画面!F9)</f>
        <v/>
      </c>
      <c r="E6" s="99" t="str">
        <f>IF(入力画面!G9="","",入力画面!G9)</f>
        <v/>
      </c>
      <c r="F6" s="99" t="str">
        <f>IF(入力画面!H9="","",入力画面!H9)</f>
        <v/>
      </c>
      <c r="G6" s="99" t="str">
        <f>IF(入力画面!I9="","",入力画面!I9)</f>
        <v/>
      </c>
      <c r="H6" s="99" t="str">
        <f>IF(入力画面!J9="","",入力画面!J9)</f>
        <v/>
      </c>
      <c r="I6" s="99" t="str">
        <f>IF(入力画面!K9="","",入力画面!K9)</f>
        <v/>
      </c>
    </row>
    <row r="7" spans="1:9" x14ac:dyDescent="0.15">
      <c r="A7" s="99" t="s">
        <v>94</v>
      </c>
      <c r="B7" s="99" t="str">
        <f>IF(入力画面!$C$2="","",入力画面!$C$2)</f>
        <v/>
      </c>
      <c r="C7" s="99" t="str">
        <f>IF(入力画面!$D$5="","",入力画面!$D$5)</f>
        <v/>
      </c>
      <c r="D7" s="99" t="str">
        <f>IF(入力画面!F10="","",入力画面!F10)</f>
        <v/>
      </c>
      <c r="E7" s="99" t="str">
        <f>IF(入力画面!G10="","",入力画面!G10)</f>
        <v/>
      </c>
      <c r="F7" s="99" t="str">
        <f>IF(入力画面!H10="","",入力画面!H10)</f>
        <v/>
      </c>
      <c r="G7" s="99" t="str">
        <f>IF(入力画面!I10="","",入力画面!I10)</f>
        <v/>
      </c>
      <c r="H7" s="99" t="str">
        <f>IF(入力画面!J10="","",入力画面!J10)</f>
        <v/>
      </c>
      <c r="I7" s="99" t="str">
        <f>IF(入力画面!K10="","",入力画面!K10)</f>
        <v/>
      </c>
    </row>
    <row r="8" spans="1:9" x14ac:dyDescent="0.15">
      <c r="A8" s="99" t="s">
        <v>94</v>
      </c>
      <c r="B8" s="99" t="str">
        <f>IF(入力画面!$C$2="","",入力画面!$C$2)</f>
        <v/>
      </c>
      <c r="C8" s="99" t="str">
        <f>IF(入力画面!$D$13="","",入力画面!$D$13)</f>
        <v/>
      </c>
      <c r="D8" s="99" t="str">
        <f>IF(入力画面!F12="","",入力画面!F12)</f>
        <v/>
      </c>
      <c r="E8" s="99" t="str">
        <f>IF(入力画面!G12="","",入力画面!G12)</f>
        <v/>
      </c>
      <c r="F8" s="99" t="str">
        <f>IF(入力画面!H12="","",入力画面!H12)</f>
        <v/>
      </c>
      <c r="G8" s="99" t="str">
        <f>IF(入力画面!I12="","",入力画面!I12)</f>
        <v/>
      </c>
      <c r="H8" s="99" t="str">
        <f>IF(入力画面!J12="","",入力画面!J12)</f>
        <v/>
      </c>
      <c r="I8" s="99" t="str">
        <f>IF(入力画面!K12="","",入力画面!K12)</f>
        <v/>
      </c>
    </row>
    <row r="9" spans="1:9" x14ac:dyDescent="0.15">
      <c r="A9" s="99" t="s">
        <v>94</v>
      </c>
      <c r="B9" s="99" t="str">
        <f>IF(入力画面!$C$2="","",入力画面!$C$2)</f>
        <v/>
      </c>
      <c r="C9" s="99" t="str">
        <f>IF(入力画面!$D$13="","",入力画面!$D$13)</f>
        <v/>
      </c>
      <c r="D9" s="99" t="str">
        <f>IF(入力画面!F13="","",入力画面!F13)</f>
        <v/>
      </c>
      <c r="E9" s="99" t="str">
        <f>IF(入力画面!G13="","",入力画面!G13)</f>
        <v/>
      </c>
      <c r="F9" s="99" t="str">
        <f>IF(入力画面!H13="","",入力画面!H13)</f>
        <v/>
      </c>
      <c r="G9" s="99" t="str">
        <f>IF(入力画面!I13="","",入力画面!I13)</f>
        <v/>
      </c>
      <c r="H9" s="99" t="str">
        <f>IF(入力画面!J13="","",入力画面!J13)</f>
        <v/>
      </c>
      <c r="I9" s="99" t="str">
        <f>IF(入力画面!K13="","",入力画面!K13)</f>
        <v/>
      </c>
    </row>
    <row r="10" spans="1:9" x14ac:dyDescent="0.15">
      <c r="A10" s="99" t="s">
        <v>94</v>
      </c>
      <c r="B10" s="99" t="str">
        <f>IF(入力画面!$C$2="","",入力画面!$C$2)</f>
        <v/>
      </c>
      <c r="C10" s="99" t="str">
        <f>IF(入力画面!$D$13="","",入力画面!$D$13)</f>
        <v/>
      </c>
      <c r="D10" s="99" t="str">
        <f>IF(入力画面!F14="","",入力画面!F14)</f>
        <v/>
      </c>
      <c r="E10" s="99" t="str">
        <f>IF(入力画面!G14="","",入力画面!G14)</f>
        <v/>
      </c>
      <c r="F10" s="99" t="str">
        <f>IF(入力画面!H14="","",入力画面!H14)</f>
        <v/>
      </c>
      <c r="G10" s="99" t="str">
        <f>IF(入力画面!I14="","",入力画面!I14)</f>
        <v/>
      </c>
      <c r="H10" s="99" t="str">
        <f>IF(入力画面!J14="","",入力画面!J14)</f>
        <v/>
      </c>
      <c r="I10" s="99" t="str">
        <f>IF(入力画面!K14="","",入力画面!K14)</f>
        <v/>
      </c>
    </row>
    <row r="11" spans="1:9" x14ac:dyDescent="0.15">
      <c r="A11" s="99" t="s">
        <v>94</v>
      </c>
      <c r="B11" s="99" t="str">
        <f>IF(入力画面!$C$2="","",入力画面!$C$2)</f>
        <v/>
      </c>
      <c r="C11" s="99" t="str">
        <f>IF(入力画面!$D$13="","",入力画面!$D$13)</f>
        <v/>
      </c>
      <c r="D11" s="99" t="str">
        <f>IF(入力画面!F15="","",入力画面!F15)</f>
        <v/>
      </c>
      <c r="E11" s="99" t="str">
        <f>IF(入力画面!G15="","",入力画面!G15)</f>
        <v/>
      </c>
      <c r="F11" s="99" t="str">
        <f>IF(入力画面!H15="","",入力画面!H15)</f>
        <v/>
      </c>
      <c r="G11" s="99" t="str">
        <f>IF(入力画面!I15="","",入力画面!I15)</f>
        <v/>
      </c>
      <c r="H11" s="99" t="str">
        <f>IF(入力画面!J15="","",入力画面!J15)</f>
        <v/>
      </c>
      <c r="I11" s="99" t="str">
        <f>IF(入力画面!K15="","",入力画面!K15)</f>
        <v/>
      </c>
    </row>
    <row r="12" spans="1:9" x14ac:dyDescent="0.15">
      <c r="A12" s="99" t="s">
        <v>94</v>
      </c>
      <c r="B12" s="99" t="str">
        <f>IF(入力画面!$C$2="","",入力画面!$C$2)</f>
        <v/>
      </c>
      <c r="C12" s="99" t="str">
        <f>IF(入力画面!$D$13="","",入力画面!$D$13)</f>
        <v/>
      </c>
      <c r="D12" s="99" t="str">
        <f>IF(入力画面!F16="","",入力画面!F16)</f>
        <v/>
      </c>
      <c r="E12" s="99" t="str">
        <f>IF(入力画面!G16="","",入力画面!G16)</f>
        <v/>
      </c>
      <c r="F12" s="99" t="str">
        <f>IF(入力画面!H16="","",入力画面!H16)</f>
        <v/>
      </c>
      <c r="G12" s="99" t="str">
        <f>IF(入力画面!I16="","",入力画面!I16)</f>
        <v/>
      </c>
      <c r="H12" s="99" t="str">
        <f>IF(入力画面!J16="","",入力画面!J16)</f>
        <v/>
      </c>
      <c r="I12" s="99" t="str">
        <f>IF(入力画面!K16="","",入力画面!K16)</f>
        <v/>
      </c>
    </row>
    <row r="13" spans="1:9" x14ac:dyDescent="0.15">
      <c r="A13" s="99" t="s">
        <v>94</v>
      </c>
      <c r="B13" s="99" t="str">
        <f>IF(入力画面!$C$2="","",入力画面!$C$2)</f>
        <v/>
      </c>
      <c r="C13" s="99" t="str">
        <f>IF(入力画面!$D$13="","",入力画面!$D$13)</f>
        <v/>
      </c>
      <c r="D13" s="99" t="str">
        <f>IF(入力画面!F17="","",入力画面!F17)</f>
        <v/>
      </c>
      <c r="E13" s="99" t="str">
        <f>IF(入力画面!G17="","",入力画面!G17)</f>
        <v/>
      </c>
      <c r="F13" s="99" t="str">
        <f>IF(入力画面!H17="","",入力画面!H17)</f>
        <v/>
      </c>
      <c r="G13" s="99" t="str">
        <f>IF(入力画面!I17="","",入力画面!I17)</f>
        <v/>
      </c>
      <c r="H13" s="99" t="str">
        <f>IF(入力画面!J17="","",入力画面!J17)</f>
        <v/>
      </c>
      <c r="I13" s="99" t="str">
        <f>IF(入力画面!K17="","",入力画面!K17)</f>
        <v/>
      </c>
    </row>
    <row r="14" spans="1:9" x14ac:dyDescent="0.15">
      <c r="A14" s="99" t="s">
        <v>94</v>
      </c>
      <c r="B14" s="99" t="str">
        <f>IF(入力画面!$C$2="","",入力画面!$C$2)</f>
        <v/>
      </c>
      <c r="C14" s="99" t="str">
        <f>IF(入力画面!$D$13="","",入力画面!$D$13)</f>
        <v/>
      </c>
      <c r="D14" s="99" t="str">
        <f>IF(入力画面!F18="","",入力画面!F18)</f>
        <v/>
      </c>
      <c r="E14" s="99" t="str">
        <f>IF(入力画面!G18="","",入力画面!G18)</f>
        <v/>
      </c>
      <c r="F14" s="99" t="str">
        <f>IF(入力画面!H18="","",入力画面!H18)</f>
        <v/>
      </c>
      <c r="G14" s="99" t="str">
        <f>IF(入力画面!I18="","",入力画面!I18)</f>
        <v/>
      </c>
      <c r="H14" s="99" t="str">
        <f>IF(入力画面!J18="","",入力画面!J18)</f>
        <v/>
      </c>
      <c r="I14" s="99" t="str">
        <f>IF(入力画面!K18="","",入力画面!K18)</f>
        <v/>
      </c>
    </row>
    <row r="15" spans="1:9" x14ac:dyDescent="0.15">
      <c r="A15" s="99" t="s">
        <v>94</v>
      </c>
      <c r="B15" s="99" t="str">
        <f>IF(入力画面!$C$2="","",入力画面!$C$2)</f>
        <v/>
      </c>
      <c r="C15" s="99" t="str">
        <f>IF(入力画面!$D$13="","",入力画面!$D$13)</f>
        <v/>
      </c>
      <c r="D15" s="99" t="str">
        <f>IF(入力画面!F19="","",入力画面!F19)</f>
        <v/>
      </c>
      <c r="E15" s="99" t="str">
        <f>IF(入力画面!G19="","",入力画面!G19)</f>
        <v/>
      </c>
      <c r="F15" s="99" t="str">
        <f>IF(入力画面!H19="","",入力画面!H19)</f>
        <v/>
      </c>
      <c r="G15" s="99" t="str">
        <f>IF(入力画面!I19="","",入力画面!I19)</f>
        <v/>
      </c>
      <c r="H15" s="99" t="str">
        <f>IF(入力画面!J19="","",入力画面!J19)</f>
        <v/>
      </c>
      <c r="I15" s="99" t="str">
        <f>IF(入力画面!K19="","",入力画面!K19)</f>
        <v/>
      </c>
    </row>
    <row r="16" spans="1:9" x14ac:dyDescent="0.15">
      <c r="A16" s="99" t="s">
        <v>94</v>
      </c>
      <c r="B16" s="99" t="str">
        <f>IF(入力画面!$C$2="","",入力画面!$C$2)</f>
        <v/>
      </c>
      <c r="C16" s="99" t="str">
        <f>IF(入力画面!$D$13="","",入力画面!$D$13)</f>
        <v/>
      </c>
      <c r="D16" s="99" t="str">
        <f>IF(入力画面!F20="","",入力画面!F20)</f>
        <v/>
      </c>
      <c r="E16" s="99" t="str">
        <f>IF(入力画面!G20="","",入力画面!G20)</f>
        <v/>
      </c>
      <c r="F16" s="99" t="str">
        <f>IF(入力画面!H20="","",入力画面!H20)</f>
        <v/>
      </c>
      <c r="G16" s="99" t="str">
        <f>IF(入力画面!I20="","",入力画面!I20)</f>
        <v/>
      </c>
      <c r="H16" s="99" t="str">
        <f>IF(入力画面!J20="","",入力画面!J20)</f>
        <v/>
      </c>
      <c r="I16" s="99" t="str">
        <f>IF(入力画面!K20="","",入力画面!K20)</f>
        <v/>
      </c>
    </row>
    <row r="17" spans="1:9" x14ac:dyDescent="0.15">
      <c r="A17" s="99" t="s">
        <v>94</v>
      </c>
      <c r="B17" s="99" t="str">
        <f>IF(入力画面!$C$2="","",入力画面!$C$2)</f>
        <v/>
      </c>
      <c r="C17" s="99" t="str">
        <f>IF(入力画面!$D$13="","",入力画面!$D$13)</f>
        <v/>
      </c>
      <c r="D17" s="99" t="str">
        <f>IF(入力画面!F21="","",入力画面!F21)</f>
        <v/>
      </c>
      <c r="E17" s="99" t="str">
        <f>IF(入力画面!G21="","",入力画面!G21)</f>
        <v/>
      </c>
      <c r="F17" s="99" t="str">
        <f>IF(入力画面!H21="","",入力画面!H21)</f>
        <v/>
      </c>
      <c r="G17" s="99" t="str">
        <f>IF(入力画面!I21="","",入力画面!I21)</f>
        <v/>
      </c>
      <c r="H17" s="99" t="str">
        <f>IF(入力画面!J21="","",入力画面!J21)</f>
        <v/>
      </c>
      <c r="I17" s="99" t="str">
        <f>IF(入力画面!K21="","",入力画面!K21)</f>
        <v/>
      </c>
    </row>
    <row r="18" spans="1:9" x14ac:dyDescent="0.15">
      <c r="A18" s="99" t="s">
        <v>94</v>
      </c>
      <c r="B18" s="99" t="str">
        <f>IF(入力画面!$C$2="","",入力画面!$C$2)</f>
        <v/>
      </c>
      <c r="C18" s="99" t="str">
        <f>IF(入力画面!$D$13="","",入力画面!$D$13)</f>
        <v/>
      </c>
      <c r="D18" s="99" t="str">
        <f>IF(入力画面!F22="","",入力画面!F22)</f>
        <v/>
      </c>
      <c r="E18" s="99" t="str">
        <f>IF(入力画面!G22="","",入力画面!G22)</f>
        <v/>
      </c>
      <c r="F18" s="99" t="str">
        <f>IF(入力画面!H22="","",入力画面!H22)</f>
        <v/>
      </c>
      <c r="G18" s="99" t="str">
        <f>IF(入力画面!I22="","",入力画面!I22)</f>
        <v/>
      </c>
      <c r="H18" s="99" t="str">
        <f>IF(入力画面!J22="","",入力画面!J22)</f>
        <v/>
      </c>
      <c r="I18" s="99" t="str">
        <f>IF(入力画面!K22="","",入力画面!K22)</f>
        <v/>
      </c>
    </row>
    <row r="19" spans="1:9" x14ac:dyDescent="0.15">
      <c r="A19" s="99" t="s">
        <v>95</v>
      </c>
      <c r="B19" s="99" t="str">
        <f>IF(入力画面!$C$2="","",入力画面!$C$2)</f>
        <v/>
      </c>
      <c r="C19" s="99" t="str">
        <f>IF(入力画面!$D$26="","",入力画面!$D$26)</f>
        <v/>
      </c>
      <c r="D19" s="99" t="str">
        <f>IF(入力画面!F25="","",入力画面!F25)</f>
        <v/>
      </c>
      <c r="E19" s="99" t="str">
        <f>IF(入力画面!G25="","",入力画面!G25)</f>
        <v/>
      </c>
      <c r="F19" s="99" t="str">
        <f>IF(入力画面!H25="","",入力画面!H25)</f>
        <v/>
      </c>
      <c r="G19" s="99" t="str">
        <f>IF(入力画面!I25="","",入力画面!I25)</f>
        <v/>
      </c>
      <c r="H19" s="99" t="str">
        <f>IF(入力画面!J25="","",入力画面!J25)</f>
        <v/>
      </c>
      <c r="I19" s="99" t="str">
        <f>IF(入力画面!K25="","",入力画面!K25)</f>
        <v/>
      </c>
    </row>
    <row r="20" spans="1:9" x14ac:dyDescent="0.15">
      <c r="A20" s="99" t="s">
        <v>95</v>
      </c>
      <c r="B20" s="99" t="str">
        <f>IF(入力画面!$C$2="","",入力画面!$C$2)</f>
        <v/>
      </c>
      <c r="C20" s="99" t="str">
        <f>IF(入力画面!$D$26="","",入力画面!$D$26)</f>
        <v/>
      </c>
      <c r="D20" s="99" t="str">
        <f>IF(入力画面!F26="","",入力画面!F26)</f>
        <v/>
      </c>
      <c r="E20" s="99" t="str">
        <f>IF(入力画面!G26="","",入力画面!G26)</f>
        <v/>
      </c>
      <c r="F20" s="99" t="str">
        <f>IF(入力画面!H26="","",入力画面!H26)</f>
        <v/>
      </c>
      <c r="G20" s="99" t="str">
        <f>IF(入力画面!I26="","",入力画面!I26)</f>
        <v/>
      </c>
      <c r="H20" s="99" t="str">
        <f>IF(入力画面!J26="","",入力画面!J26)</f>
        <v/>
      </c>
      <c r="I20" s="99" t="str">
        <f>IF(入力画面!K26="","",入力画面!K26)</f>
        <v/>
      </c>
    </row>
    <row r="21" spans="1:9" x14ac:dyDescent="0.15">
      <c r="A21" s="99" t="s">
        <v>95</v>
      </c>
      <c r="B21" s="99" t="str">
        <f>IF(入力画面!$C$2="","",入力画面!$C$2)</f>
        <v/>
      </c>
      <c r="C21" s="99" t="str">
        <f>IF(入力画面!$D$26="","",入力画面!$D$26)</f>
        <v/>
      </c>
      <c r="D21" s="99" t="str">
        <f>IF(入力画面!F27="","",入力画面!F27)</f>
        <v/>
      </c>
      <c r="E21" s="99" t="str">
        <f>IF(入力画面!G27="","",入力画面!G27)</f>
        <v/>
      </c>
      <c r="F21" s="99" t="str">
        <f>IF(入力画面!H27="","",入力画面!H27)</f>
        <v/>
      </c>
      <c r="G21" s="99" t="str">
        <f>IF(入力画面!I27="","",入力画面!I27)</f>
        <v/>
      </c>
      <c r="H21" s="99" t="str">
        <f>IF(入力画面!J27="","",入力画面!J27)</f>
        <v/>
      </c>
      <c r="I21" s="99" t="str">
        <f>IF(入力画面!K27="","",入力画面!K27)</f>
        <v/>
      </c>
    </row>
    <row r="22" spans="1:9" x14ac:dyDescent="0.15">
      <c r="A22" s="99" t="s">
        <v>95</v>
      </c>
      <c r="B22" s="99" t="str">
        <f>IF(入力画面!$C$2="","",入力画面!$C$2)</f>
        <v/>
      </c>
      <c r="C22" s="99" t="str">
        <f>IF(入力画面!$D$26="","",入力画面!$D$26)</f>
        <v/>
      </c>
      <c r="D22" s="99" t="str">
        <f>IF(入力画面!F28="","",入力画面!F28)</f>
        <v/>
      </c>
      <c r="E22" s="99" t="str">
        <f>IF(入力画面!G28="","",入力画面!G28)</f>
        <v/>
      </c>
      <c r="F22" s="99" t="str">
        <f>IF(入力画面!H28="","",入力画面!H28)</f>
        <v/>
      </c>
      <c r="G22" s="99" t="str">
        <f>IF(入力画面!I28="","",入力画面!I28)</f>
        <v/>
      </c>
      <c r="H22" s="99" t="str">
        <f>IF(入力画面!J28="","",入力画面!J28)</f>
        <v/>
      </c>
      <c r="I22" s="99" t="str">
        <f>IF(入力画面!K28="","",入力画面!K28)</f>
        <v/>
      </c>
    </row>
    <row r="23" spans="1:9" x14ac:dyDescent="0.15">
      <c r="A23" s="99" t="s">
        <v>95</v>
      </c>
      <c r="B23" s="99" t="str">
        <f>IF(入力画面!$C$2="","",入力画面!$C$2)</f>
        <v/>
      </c>
      <c r="C23" s="99" t="str">
        <f>IF(入力画面!$D$26="","",入力画面!$D$26)</f>
        <v/>
      </c>
      <c r="D23" s="99" t="str">
        <f>IF(入力画面!F29="","",入力画面!F29)</f>
        <v/>
      </c>
      <c r="E23" s="99" t="str">
        <f>IF(入力画面!G29="","",入力画面!G29)</f>
        <v/>
      </c>
      <c r="F23" s="99" t="str">
        <f>IF(入力画面!H29="","",入力画面!H29)</f>
        <v/>
      </c>
      <c r="G23" s="99" t="str">
        <f>IF(入力画面!I29="","",入力画面!I29)</f>
        <v/>
      </c>
      <c r="H23" s="99" t="str">
        <f>IF(入力画面!J29="","",入力画面!J29)</f>
        <v/>
      </c>
      <c r="I23" s="99" t="str">
        <f>IF(入力画面!K29="","",入力画面!K29)</f>
        <v/>
      </c>
    </row>
    <row r="24" spans="1:9" x14ac:dyDescent="0.15">
      <c r="A24" s="99" t="s">
        <v>95</v>
      </c>
      <c r="B24" s="99" t="str">
        <f>IF(入力画面!$C$2="","",入力画面!$C$2)</f>
        <v/>
      </c>
      <c r="C24" s="99" t="str">
        <f>IF(入力画面!$D$26="","",入力画面!$D$26)</f>
        <v/>
      </c>
      <c r="D24" s="99" t="str">
        <f>IF(入力画面!F30="","",入力画面!F30)</f>
        <v/>
      </c>
      <c r="E24" s="99" t="str">
        <f>IF(入力画面!G30="","",入力画面!G30)</f>
        <v/>
      </c>
      <c r="F24" s="99" t="str">
        <f>IF(入力画面!H30="","",入力画面!H30)</f>
        <v/>
      </c>
      <c r="G24" s="99" t="str">
        <f>IF(入力画面!I30="","",入力画面!I30)</f>
        <v/>
      </c>
      <c r="H24" s="99" t="str">
        <f>IF(入力画面!J30="","",入力画面!J30)</f>
        <v/>
      </c>
      <c r="I24" s="99" t="str">
        <f>IF(入力画面!K30="","",入力画面!K30)</f>
        <v/>
      </c>
    </row>
    <row r="25" spans="1:9" x14ac:dyDescent="0.15">
      <c r="A25" s="99" t="s">
        <v>95</v>
      </c>
      <c r="B25" s="99" t="str">
        <f>IF(入力画面!$C$2="","",入力画面!$C$2)</f>
        <v/>
      </c>
      <c r="C25" s="99" t="str">
        <f>IF(入力画面!$D$26="","",入力画面!$D$26)</f>
        <v/>
      </c>
      <c r="D25" s="99" t="str">
        <f>IF(入力画面!F31="","",入力画面!F31)</f>
        <v/>
      </c>
      <c r="E25" s="99" t="str">
        <f>IF(入力画面!G31="","",入力画面!G31)</f>
        <v/>
      </c>
      <c r="F25" s="99" t="str">
        <f>IF(入力画面!H31="","",入力画面!H31)</f>
        <v/>
      </c>
      <c r="G25" s="99" t="str">
        <f>IF(入力画面!I31="","",入力画面!I31)</f>
        <v/>
      </c>
      <c r="H25" s="99" t="str">
        <f>IF(入力画面!J31="","",入力画面!J31)</f>
        <v/>
      </c>
      <c r="I25" s="99" t="str">
        <f>IF(入力画面!K31="","",入力画面!K31)</f>
        <v/>
      </c>
    </row>
    <row r="26" spans="1:9" x14ac:dyDescent="0.15">
      <c r="A26" s="99" t="s">
        <v>95</v>
      </c>
      <c r="B26" s="99" t="str">
        <f>IF(入力画面!$C$2="","",入力画面!$C$2)</f>
        <v/>
      </c>
      <c r="C26" s="99" t="str">
        <f>IF(入力画面!$D$34="","",入力画面!$D$34)</f>
        <v/>
      </c>
      <c r="D26" s="99" t="str">
        <f>IF(入力画面!F33="","",入力画面!F33)</f>
        <v/>
      </c>
      <c r="E26" s="99" t="str">
        <f>IF(入力画面!G33="","",入力画面!G33)</f>
        <v/>
      </c>
      <c r="F26" s="99" t="str">
        <f>IF(入力画面!H33="","",入力画面!H33)</f>
        <v/>
      </c>
      <c r="G26" s="99" t="str">
        <f>IF(入力画面!I33="","",入力画面!I33)</f>
        <v/>
      </c>
      <c r="H26" s="99" t="str">
        <f>IF(入力画面!J33="","",入力画面!J33)</f>
        <v/>
      </c>
      <c r="I26" s="99" t="str">
        <f>IF(入力画面!K33="","",入力画面!K33)</f>
        <v/>
      </c>
    </row>
    <row r="27" spans="1:9" x14ac:dyDescent="0.15">
      <c r="A27" s="99" t="s">
        <v>95</v>
      </c>
      <c r="B27" s="99" t="str">
        <f>IF(入力画面!$C$2="","",入力画面!$C$2)</f>
        <v/>
      </c>
      <c r="C27" s="99" t="str">
        <f>IF(入力画面!$D$34="","",入力画面!$D$34)</f>
        <v/>
      </c>
      <c r="D27" s="99" t="str">
        <f>IF(入力画面!F34="","",入力画面!F34)</f>
        <v/>
      </c>
      <c r="E27" s="99" t="str">
        <f>IF(入力画面!G34="","",入力画面!G34)</f>
        <v/>
      </c>
      <c r="F27" s="99" t="str">
        <f>IF(入力画面!H34="","",入力画面!H34)</f>
        <v/>
      </c>
      <c r="G27" s="99" t="str">
        <f>IF(入力画面!I34="","",入力画面!I34)</f>
        <v/>
      </c>
      <c r="H27" s="99" t="str">
        <f>IF(入力画面!J34="","",入力画面!J34)</f>
        <v/>
      </c>
      <c r="I27" s="99" t="str">
        <f>IF(入力画面!K34="","",入力画面!K34)</f>
        <v/>
      </c>
    </row>
    <row r="28" spans="1:9" x14ac:dyDescent="0.15">
      <c r="A28" s="99" t="s">
        <v>95</v>
      </c>
      <c r="B28" s="99" t="str">
        <f>IF(入力画面!$C$2="","",入力画面!$C$2)</f>
        <v/>
      </c>
      <c r="C28" s="99" t="str">
        <f>IF(入力画面!$D$34="","",入力画面!$D$34)</f>
        <v/>
      </c>
      <c r="D28" s="99" t="str">
        <f>IF(入力画面!F35="","",入力画面!F35)</f>
        <v/>
      </c>
      <c r="E28" s="99" t="str">
        <f>IF(入力画面!G35="","",入力画面!G35)</f>
        <v/>
      </c>
      <c r="F28" s="99" t="str">
        <f>IF(入力画面!H35="","",入力画面!H35)</f>
        <v/>
      </c>
      <c r="G28" s="99" t="str">
        <f>IF(入力画面!I35="","",入力画面!I35)</f>
        <v/>
      </c>
      <c r="H28" s="99" t="str">
        <f>IF(入力画面!J35="","",入力画面!J35)</f>
        <v/>
      </c>
      <c r="I28" s="99" t="str">
        <f>IF(入力画面!K35="","",入力画面!K35)</f>
        <v/>
      </c>
    </row>
    <row r="29" spans="1:9" x14ac:dyDescent="0.15">
      <c r="A29" s="99" t="s">
        <v>95</v>
      </c>
      <c r="B29" s="99" t="str">
        <f>IF(入力画面!$C$2="","",入力画面!$C$2)</f>
        <v/>
      </c>
      <c r="C29" s="99" t="str">
        <f>IF(入力画面!$D$34="","",入力画面!$D$34)</f>
        <v/>
      </c>
      <c r="D29" s="99" t="str">
        <f>IF(入力画面!F36="","",入力画面!F36)</f>
        <v/>
      </c>
      <c r="E29" s="99" t="str">
        <f>IF(入力画面!G36="","",入力画面!G36)</f>
        <v/>
      </c>
      <c r="F29" s="99" t="str">
        <f>IF(入力画面!H36="","",入力画面!H36)</f>
        <v/>
      </c>
      <c r="G29" s="99" t="str">
        <f>IF(入力画面!I36="","",入力画面!I36)</f>
        <v/>
      </c>
      <c r="H29" s="99" t="str">
        <f>IF(入力画面!J36="","",入力画面!J36)</f>
        <v/>
      </c>
      <c r="I29" s="99" t="str">
        <f>IF(入力画面!K36="","",入力画面!K36)</f>
        <v/>
      </c>
    </row>
    <row r="30" spans="1:9" x14ac:dyDescent="0.15">
      <c r="A30" s="99" t="s">
        <v>95</v>
      </c>
      <c r="B30" s="99" t="str">
        <f>IF(入力画面!$C$2="","",入力画面!$C$2)</f>
        <v/>
      </c>
      <c r="C30" s="99" t="str">
        <f>IF(入力画面!$D$34="","",入力画面!$D$34)</f>
        <v/>
      </c>
      <c r="D30" s="99" t="str">
        <f>IF(入力画面!F37="","",入力画面!F37)</f>
        <v/>
      </c>
      <c r="E30" s="99" t="str">
        <f>IF(入力画面!G37="","",入力画面!G37)</f>
        <v/>
      </c>
      <c r="F30" s="99" t="str">
        <f>IF(入力画面!H37="","",入力画面!H37)</f>
        <v/>
      </c>
      <c r="G30" s="99" t="str">
        <f>IF(入力画面!I37="","",入力画面!I37)</f>
        <v/>
      </c>
      <c r="H30" s="99" t="str">
        <f>IF(入力画面!J37="","",入力画面!J37)</f>
        <v/>
      </c>
      <c r="I30" s="99" t="str">
        <f>IF(入力画面!K37="","",入力画面!K37)</f>
        <v/>
      </c>
    </row>
    <row r="31" spans="1:9" x14ac:dyDescent="0.15">
      <c r="A31" s="99" t="s">
        <v>95</v>
      </c>
      <c r="B31" s="99" t="str">
        <f>IF(入力画面!$C$2="","",入力画面!$C$2)</f>
        <v/>
      </c>
      <c r="C31" s="99" t="str">
        <f>IF(入力画面!$D$34="","",入力画面!$D$34)</f>
        <v/>
      </c>
      <c r="D31" s="99" t="str">
        <f>IF(入力画面!F38="","",入力画面!F38)</f>
        <v/>
      </c>
      <c r="E31" s="99" t="str">
        <f>IF(入力画面!G38="","",入力画面!G38)</f>
        <v/>
      </c>
      <c r="F31" s="99" t="str">
        <f>IF(入力画面!H38="","",入力画面!H38)</f>
        <v/>
      </c>
      <c r="G31" s="99" t="str">
        <f>IF(入力画面!I38="","",入力画面!I38)</f>
        <v/>
      </c>
      <c r="H31" s="99" t="str">
        <f>IF(入力画面!J38="","",入力画面!J38)</f>
        <v/>
      </c>
      <c r="I31" s="99" t="str">
        <f>IF(入力画面!K38="","",入力画面!K38)</f>
        <v/>
      </c>
    </row>
    <row r="32" spans="1:9" x14ac:dyDescent="0.15">
      <c r="A32" s="99" t="s">
        <v>95</v>
      </c>
      <c r="B32" s="99" t="str">
        <f>IF(入力画面!$C$2="","",入力画面!$C$2)</f>
        <v/>
      </c>
      <c r="C32" s="99" t="str">
        <f>IF(入力画面!$D$34="","",入力画面!$D$34)</f>
        <v/>
      </c>
      <c r="D32" s="99" t="str">
        <f>IF(入力画面!F39="","",入力画面!F39)</f>
        <v/>
      </c>
      <c r="E32" s="99" t="str">
        <f>IF(入力画面!G39="","",入力画面!G39)</f>
        <v/>
      </c>
      <c r="F32" s="99" t="str">
        <f>IF(入力画面!H39="","",入力画面!H39)</f>
        <v/>
      </c>
      <c r="G32" s="99" t="str">
        <f>IF(入力画面!I39="","",入力画面!I39)</f>
        <v/>
      </c>
      <c r="H32" s="99" t="str">
        <f>IF(入力画面!J39="","",入力画面!J39)</f>
        <v/>
      </c>
      <c r="I32" s="99" t="str">
        <f>IF(入力画面!K39="","",入力画面!K39)</f>
        <v/>
      </c>
    </row>
    <row r="33" spans="1:9" x14ac:dyDescent="0.15">
      <c r="A33" s="99" t="s">
        <v>95</v>
      </c>
      <c r="B33" s="99" t="str">
        <f>IF(入力画面!$C$2="","",入力画面!$C$2)</f>
        <v/>
      </c>
      <c r="C33" s="99" t="str">
        <f>IF(入力画面!$D$34="","",入力画面!$D$34)</f>
        <v/>
      </c>
      <c r="D33" s="99" t="str">
        <f>IF(入力画面!F40="","",入力画面!F40)</f>
        <v/>
      </c>
      <c r="E33" s="99" t="str">
        <f>IF(入力画面!G40="","",入力画面!G40)</f>
        <v/>
      </c>
      <c r="F33" s="99" t="str">
        <f>IF(入力画面!H40="","",入力画面!H40)</f>
        <v/>
      </c>
      <c r="G33" s="99" t="str">
        <f>IF(入力画面!I40="","",入力画面!I40)</f>
        <v/>
      </c>
      <c r="H33" s="99" t="str">
        <f>IF(入力画面!J40="","",入力画面!J40)</f>
        <v/>
      </c>
      <c r="I33" s="99" t="str">
        <f>IF(入力画面!K40="","",入力画面!K40)</f>
        <v/>
      </c>
    </row>
    <row r="34" spans="1:9" x14ac:dyDescent="0.15">
      <c r="A34" s="99" t="s">
        <v>95</v>
      </c>
      <c r="B34" s="99" t="str">
        <f>IF(入力画面!$C$2="","",入力画面!$C$2)</f>
        <v/>
      </c>
      <c r="C34" s="99" t="str">
        <f>IF(入力画面!$D$34="","",入力画面!$D$34)</f>
        <v/>
      </c>
      <c r="D34" s="99" t="str">
        <f>IF(入力画面!F41="","",入力画面!F41)</f>
        <v/>
      </c>
      <c r="E34" s="99" t="str">
        <f>IF(入力画面!G41="","",入力画面!G41)</f>
        <v/>
      </c>
      <c r="F34" s="99" t="str">
        <f>IF(入力画面!H41="","",入力画面!H41)</f>
        <v/>
      </c>
      <c r="G34" s="99" t="str">
        <f>IF(入力画面!I41="","",入力画面!I41)</f>
        <v/>
      </c>
      <c r="H34" s="99" t="str">
        <f>IF(入力画面!J41="","",入力画面!J41)</f>
        <v/>
      </c>
      <c r="I34" s="99" t="str">
        <f>IF(入力画面!K41="","",入力画面!K41)</f>
        <v/>
      </c>
    </row>
    <row r="35" spans="1:9" x14ac:dyDescent="0.15">
      <c r="A35" s="99" t="s">
        <v>95</v>
      </c>
      <c r="B35" s="99" t="str">
        <f>IF(入力画面!$C$2="","",入力画面!$C$2)</f>
        <v/>
      </c>
      <c r="C35" s="99" t="str">
        <f>IF(入力画面!$D$34="","",入力画面!$D$34)</f>
        <v/>
      </c>
      <c r="D35" s="99" t="str">
        <f>IF(入力画面!F42="","",入力画面!F42)</f>
        <v/>
      </c>
      <c r="E35" s="99" t="str">
        <f>IF(入力画面!G42="","",入力画面!G42)</f>
        <v/>
      </c>
      <c r="F35" s="99" t="str">
        <f>IF(入力画面!H42="","",入力画面!H42)</f>
        <v/>
      </c>
      <c r="G35" s="99" t="str">
        <f>IF(入力画面!I42="","",入力画面!I42)</f>
        <v/>
      </c>
      <c r="H35" s="99" t="str">
        <f>IF(入力画面!J42="","",入力画面!J42)</f>
        <v/>
      </c>
      <c r="I35" s="99" t="str">
        <f>IF(入力画面!K42="","",入力画面!K42)</f>
        <v/>
      </c>
    </row>
    <row r="36" spans="1:9" x14ac:dyDescent="0.15">
      <c r="A36" s="99" t="s">
        <v>95</v>
      </c>
      <c r="B36" s="99" t="str">
        <f>IF(入力画面!$C$2="","",入力画面!$C$2)</f>
        <v/>
      </c>
      <c r="C36" s="99" t="str">
        <f>IF(入力画面!$D$34="","",入力画面!$D$34)</f>
        <v/>
      </c>
      <c r="D36" s="99" t="str">
        <f>IF(入力画面!F43="","",入力画面!F43)</f>
        <v/>
      </c>
      <c r="E36" s="99" t="str">
        <f>IF(入力画面!G43="","",入力画面!G43)</f>
        <v/>
      </c>
      <c r="F36" s="99" t="str">
        <f>IF(入力画面!H43="","",入力画面!H43)</f>
        <v/>
      </c>
      <c r="G36" s="99" t="str">
        <f>IF(入力画面!I43="","",入力画面!I43)</f>
        <v/>
      </c>
      <c r="H36" s="99" t="str">
        <f>IF(入力画面!J43="","",入力画面!J43)</f>
        <v/>
      </c>
      <c r="I36" s="99" t="str">
        <f>IF(入力画面!K43="","",入力画面!K43)</f>
        <v/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0CDA42-9AFB-457D-928D-EFE8753082B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05A0BE8-F241-4D33-B81E-6169E73AE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9ACAF82-E34D-4457-A85B-64E80ED60A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入力画面</vt:lpstr>
      <vt:lpstr>入力例</vt:lpstr>
      <vt:lpstr>参加申込書（男子）</vt:lpstr>
      <vt:lpstr>参加申込書（女子）</vt:lpstr>
      <vt:lpstr>データ</vt:lpstr>
      <vt:lpstr>'参加申込書（女子）'!Print_Area</vt:lpstr>
      <vt:lpstr>'参加申込書（男子）'!Print_Area</vt:lpstr>
      <vt:lpstr>入力画面!Print_Area</vt:lpstr>
      <vt:lpstr>入力例!Print_Area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yoshiyuki sato</dc:creator>
  <cp:lastModifiedBy>福原　潮</cp:lastModifiedBy>
  <cp:lastPrinted>2019-04-25T12:59:51Z</cp:lastPrinted>
  <dcterms:created xsi:type="dcterms:W3CDTF">2007-04-17T13:17:36Z</dcterms:created>
  <dcterms:modified xsi:type="dcterms:W3CDTF">2021-04-02T07:18:54Z</dcterms:modified>
</cp:coreProperties>
</file>